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90" yWindow="30" windowWidth="13485" windowHeight="12840"/>
  </bookViews>
  <sheets>
    <sheet name="대출현황(총괄)" sheetId="1" r:id="rId1"/>
    <sheet name="Sheet3" sheetId="3" r:id="rId2"/>
    <sheet name="명단" sheetId="2" r:id="rId3"/>
  </sheets>
  <definedNames>
    <definedName name="_xlnm.Print_Titles" localSheetId="0">'대출현황(총괄)'!$5:$7</definedName>
  </definedNames>
  <calcPr calcId="144525"/>
</workbook>
</file>

<file path=xl/calcChain.xml><?xml version="1.0" encoding="utf-8"?>
<calcChain xmlns="http://schemas.openxmlformats.org/spreadsheetml/2006/main">
  <c r="AQ69" i="1" l="1"/>
  <c r="AE67" i="1" l="1"/>
  <c r="AH67" i="1" s="1"/>
  <c r="AE66" i="1" l="1"/>
  <c r="AH66" i="1" s="1"/>
  <c r="AI69" i="1"/>
  <c r="AH62" i="1"/>
  <c r="AH61" i="1"/>
  <c r="AH59" i="1"/>
  <c r="AH58" i="1"/>
  <c r="AH57" i="1"/>
  <c r="AH56" i="1" l="1"/>
  <c r="AH55" i="1"/>
  <c r="AH54" i="1"/>
  <c r="AH53" i="1"/>
  <c r="AH52" i="1"/>
  <c r="AE16" i="1" l="1"/>
  <c r="AE17" i="1"/>
  <c r="AE18" i="1"/>
  <c r="AE19" i="1"/>
  <c r="AE20" i="1"/>
  <c r="AE21" i="1"/>
  <c r="AE22" i="1"/>
  <c r="AE23" i="1"/>
  <c r="AE24" i="1"/>
  <c r="AE25" i="1"/>
  <c r="AE26" i="1"/>
  <c r="AE27" i="1"/>
  <c r="AE28" i="1"/>
  <c r="AE29" i="1"/>
  <c r="AE30" i="1"/>
  <c r="AE31" i="1"/>
  <c r="AE32" i="1"/>
  <c r="AE33" i="1"/>
  <c r="AE34" i="1"/>
  <c r="AE35" i="1"/>
  <c r="AE36" i="1"/>
  <c r="AE37" i="1"/>
  <c r="AE38" i="1"/>
  <c r="AE39" i="1"/>
  <c r="AE40" i="1"/>
  <c r="AE41" i="1"/>
  <c r="AE42" i="1"/>
  <c r="AE43" i="1"/>
  <c r="AE44" i="1"/>
  <c r="AE45" i="1"/>
  <c r="AE46" i="1"/>
  <c r="AE47" i="1"/>
  <c r="AE48" i="1"/>
  <c r="AE49" i="1"/>
  <c r="AE50" i="1"/>
  <c r="AE51" i="1"/>
  <c r="AH51" i="1" s="1"/>
  <c r="AE52" i="1"/>
  <c r="AE53" i="1"/>
  <c r="AE54" i="1"/>
  <c r="AE55" i="1"/>
  <c r="AE56" i="1"/>
  <c r="AE57" i="1"/>
  <c r="AE58" i="1"/>
  <c r="AE59" i="1"/>
  <c r="AE60" i="1"/>
  <c r="AH60" i="1" s="1"/>
  <c r="AE61" i="1"/>
  <c r="AE62" i="1"/>
  <c r="AE63" i="1"/>
  <c r="AH63" i="1" s="1"/>
  <c r="AE64" i="1"/>
  <c r="AH64" i="1" s="1"/>
  <c r="AE65" i="1"/>
  <c r="AE68" i="1"/>
  <c r="AE15" i="1"/>
  <c r="AH40" i="1" l="1"/>
  <c r="AH20" i="1" l="1"/>
  <c r="AH21" i="1"/>
  <c r="AH22" i="1"/>
  <c r="AH23" i="1"/>
  <c r="AH24" i="1"/>
  <c r="AH25" i="1"/>
  <c r="AH26" i="1"/>
  <c r="AH27" i="1"/>
  <c r="AH28" i="1"/>
  <c r="AH29" i="1"/>
  <c r="AH30" i="1"/>
  <c r="AH31" i="1"/>
  <c r="AH32" i="1"/>
  <c r="AH33" i="1"/>
  <c r="AH34" i="1"/>
  <c r="AH9" i="1"/>
  <c r="AH10" i="1"/>
  <c r="AH11" i="1"/>
  <c r="AH12" i="1"/>
  <c r="AH13" i="1"/>
  <c r="AH14" i="1"/>
  <c r="AH15" i="1"/>
  <c r="AH16" i="1"/>
  <c r="AH17" i="1"/>
  <c r="AH18" i="1"/>
  <c r="AH19" i="1"/>
  <c r="AH8" i="1"/>
  <c r="AH36" i="1"/>
  <c r="AH37" i="1"/>
  <c r="AH38" i="1"/>
  <c r="AH39" i="1"/>
  <c r="AH41" i="1"/>
  <c r="AH42" i="1"/>
  <c r="AH43" i="1"/>
  <c r="AH44" i="1"/>
  <c r="AH45" i="1"/>
  <c r="AH46" i="1"/>
  <c r="AH47" i="1"/>
  <c r="AH48" i="1"/>
  <c r="AH49" i="1"/>
  <c r="AH50" i="1"/>
  <c r="AH65" i="1"/>
  <c r="AH68" i="1"/>
  <c r="AH35" i="1"/>
  <c r="P69" i="1" l="1"/>
  <c r="AN69" i="1" l="1"/>
  <c r="AN27" i="3" l="1"/>
  <c r="AI27" i="3"/>
  <c r="AG27" i="3"/>
  <c r="AF27" i="3"/>
  <c r="AE27" i="3"/>
  <c r="P27" i="3"/>
  <c r="O27" i="3"/>
  <c r="N27" i="3"/>
  <c r="AH22" i="3"/>
  <c r="AH21" i="3"/>
  <c r="AH20" i="3"/>
  <c r="AH19" i="3"/>
  <c r="AH18" i="3"/>
  <c r="AH17" i="3"/>
  <c r="AH16" i="3"/>
  <c r="AH15" i="3"/>
  <c r="AH14" i="3"/>
  <c r="AH13" i="3"/>
  <c r="AH12" i="3"/>
  <c r="AH11" i="3"/>
  <c r="AH10" i="3"/>
  <c r="AH9" i="3"/>
  <c r="AH8" i="3"/>
  <c r="AH7" i="3"/>
  <c r="AH6" i="3"/>
  <c r="AH5" i="3"/>
  <c r="AH27" i="3" s="1"/>
  <c r="C33" i="2" l="1"/>
  <c r="C30" i="2"/>
  <c r="C20" i="2"/>
  <c r="C7" i="2"/>
  <c r="C34" i="2" l="1"/>
</calcChain>
</file>

<file path=xl/sharedStrings.xml><?xml version="1.0" encoding="utf-8"?>
<sst xmlns="http://schemas.openxmlformats.org/spreadsheetml/2006/main" count="1199" uniqueCount="758">
  <si>
    <t>전화번호</t>
    <phoneticPr fontId="1" type="noConversion"/>
  </si>
  <si>
    <t>농장명</t>
    <phoneticPr fontId="1" type="noConversion"/>
  </si>
  <si>
    <t>기지원현황</t>
    <phoneticPr fontId="1" type="noConversion"/>
  </si>
  <si>
    <t>사용용도</t>
    <phoneticPr fontId="1" type="noConversion"/>
  </si>
  <si>
    <t>신청일</t>
    <phoneticPr fontId="1" type="noConversion"/>
  </si>
  <si>
    <t>소재지</t>
    <phoneticPr fontId="1" type="noConversion"/>
  </si>
  <si>
    <t>대출금액</t>
    <phoneticPr fontId="1" type="noConversion"/>
  </si>
  <si>
    <t>대출잔액</t>
    <phoneticPr fontId="1" type="noConversion"/>
  </si>
  <si>
    <t>신규</t>
    <phoneticPr fontId="1" type="noConversion"/>
  </si>
  <si>
    <t>선정 추천 현황</t>
    <phoneticPr fontId="1" type="noConversion"/>
  </si>
  <si>
    <t>신청현황</t>
  </si>
  <si>
    <t>조합</t>
    <phoneticPr fontId="1" type="noConversion"/>
  </si>
  <si>
    <t>도별</t>
    <phoneticPr fontId="1" type="noConversion"/>
  </si>
  <si>
    <t>축산업</t>
    <phoneticPr fontId="1" type="noConversion"/>
  </si>
  <si>
    <t>*미대출사유는 구분기재</t>
    <phoneticPr fontId="1" type="noConversion"/>
  </si>
  <si>
    <t>* 표시는 대출기관에 제출해야 할 양식과 중복되는 사항임</t>
    <phoneticPr fontId="1" type="noConversion"/>
  </si>
  <si>
    <t xml:space="preserve"> </t>
    <phoneticPr fontId="1" type="noConversion"/>
  </si>
  <si>
    <t>순번*</t>
    <phoneticPr fontId="1" type="noConversion"/>
  </si>
  <si>
    <t>대출신청기관(농축협)</t>
    <phoneticPr fontId="1" type="noConversion"/>
  </si>
  <si>
    <t>농가 구분</t>
    <phoneticPr fontId="1" type="noConversion"/>
  </si>
  <si>
    <t>대출실행</t>
    <phoneticPr fontId="1" type="noConversion"/>
  </si>
  <si>
    <t>성명*</t>
    <phoneticPr fontId="1" type="noConversion"/>
  </si>
  <si>
    <t>생년월일*</t>
    <phoneticPr fontId="1" type="noConversion"/>
  </si>
  <si>
    <t>직업*</t>
    <phoneticPr fontId="1" type="noConversion"/>
  </si>
  <si>
    <t>직장명*</t>
    <phoneticPr fontId="1" type="noConversion"/>
  </si>
  <si>
    <t>주소*</t>
    <phoneticPr fontId="1" type="noConversion"/>
  </si>
  <si>
    <t>전화번호*</t>
    <phoneticPr fontId="1" type="noConversion"/>
  </si>
  <si>
    <t>사육
두수*</t>
    <phoneticPr fontId="1" type="noConversion"/>
  </si>
  <si>
    <t>사육
면적</t>
    <phoneticPr fontId="1" type="noConversion"/>
  </si>
  <si>
    <t>시군</t>
    <phoneticPr fontId="1" type="noConversion"/>
  </si>
  <si>
    <t>영세농</t>
    <phoneticPr fontId="1" type="noConversion"/>
  </si>
  <si>
    <t>가축질병 
피해농가</t>
    <phoneticPr fontId="1" type="noConversion"/>
  </si>
  <si>
    <t>기업농
미만</t>
    <phoneticPr fontId="1" type="noConversion"/>
  </si>
  <si>
    <t>기업농</t>
    <phoneticPr fontId="1" type="noConversion"/>
  </si>
  <si>
    <t>미지원자</t>
    <phoneticPr fontId="1" type="noConversion"/>
  </si>
  <si>
    <t>부분
지원자</t>
    <phoneticPr fontId="1" type="noConversion"/>
  </si>
  <si>
    <t>전액
지원자</t>
    <phoneticPr fontId="1" type="noConversion"/>
  </si>
  <si>
    <t>사육
두수</t>
    <phoneticPr fontId="1" type="noConversion"/>
  </si>
  <si>
    <t>최고한도[A]
(사육두수*1.36)</t>
    <phoneticPr fontId="1" type="noConversion"/>
  </si>
  <si>
    <t>기지원현황
대출잔액*[B]</t>
    <phoneticPr fontId="1" type="noConversion"/>
  </si>
  <si>
    <t>추천한도
[A-B]</t>
    <phoneticPr fontId="1" type="noConversion"/>
  </si>
  <si>
    <t>선정
추천금액*</t>
    <phoneticPr fontId="1" type="noConversion"/>
  </si>
  <si>
    <t>대출일</t>
    <phoneticPr fontId="1" type="noConversion"/>
  </si>
  <si>
    <t>농장명*</t>
    <phoneticPr fontId="1" type="noConversion"/>
  </si>
  <si>
    <t>기존
외상</t>
    <phoneticPr fontId="1" type="noConversion"/>
  </si>
  <si>
    <t>위탁</t>
    <phoneticPr fontId="1" type="noConversion"/>
  </si>
  <si>
    <t xml:space="preserve">거래처 </t>
    <phoneticPr fontId="1" type="noConversion"/>
  </si>
  <si>
    <t>여부</t>
    <phoneticPr fontId="1" type="noConversion"/>
  </si>
  <si>
    <t>미선정</t>
    <phoneticPr fontId="1" type="noConversion"/>
  </si>
  <si>
    <t>사유</t>
    <phoneticPr fontId="1" type="noConversion"/>
  </si>
  <si>
    <t>등록번호*</t>
    <phoneticPr fontId="1" type="noConversion"/>
  </si>
  <si>
    <t>대출</t>
    <phoneticPr fontId="1" type="noConversion"/>
  </si>
  <si>
    <t>금액</t>
    <phoneticPr fontId="1" type="noConversion"/>
  </si>
  <si>
    <t>고재현</t>
    <phoneticPr fontId="1" type="noConversion"/>
  </si>
  <si>
    <t>박경례</t>
    <phoneticPr fontId="1" type="noConversion"/>
  </si>
  <si>
    <t>박봉선</t>
    <phoneticPr fontId="1" type="noConversion"/>
  </si>
  <si>
    <t>이규달</t>
    <phoneticPr fontId="1" type="noConversion"/>
  </si>
  <si>
    <t>이응열</t>
    <phoneticPr fontId="1" type="noConversion"/>
  </si>
  <si>
    <t>최석현</t>
    <phoneticPr fontId="1" type="noConversion"/>
  </si>
  <si>
    <t>김영석</t>
    <phoneticPr fontId="1" type="noConversion"/>
  </si>
  <si>
    <t>최현숙</t>
    <phoneticPr fontId="1" type="noConversion"/>
  </si>
  <si>
    <t>장옥자</t>
    <phoneticPr fontId="1" type="noConversion"/>
  </si>
  <si>
    <t>안태용</t>
    <phoneticPr fontId="1" type="noConversion"/>
  </si>
  <si>
    <t>이내관</t>
    <phoneticPr fontId="1" type="noConversion"/>
  </si>
  <si>
    <t>최창현</t>
    <phoneticPr fontId="1" type="noConversion"/>
  </si>
  <si>
    <t>이효재</t>
    <phoneticPr fontId="1" type="noConversion"/>
  </si>
  <si>
    <t>홍용기</t>
    <phoneticPr fontId="1" type="noConversion"/>
  </si>
  <si>
    <t>이기하</t>
    <phoneticPr fontId="1" type="noConversion"/>
  </si>
  <si>
    <t>심완용</t>
    <phoneticPr fontId="1" type="noConversion"/>
  </si>
  <si>
    <t>강동규</t>
    <phoneticPr fontId="1" type="noConversion"/>
  </si>
  <si>
    <t>노정상</t>
    <phoneticPr fontId="1" type="noConversion"/>
  </si>
  <si>
    <t>김정희</t>
    <phoneticPr fontId="1" type="noConversion"/>
  </si>
  <si>
    <t>김성기</t>
    <phoneticPr fontId="1" type="noConversion"/>
  </si>
  <si>
    <t>포천시 영중면 신영일로 19</t>
  </si>
  <si>
    <t>포천시 화현면 화동로 496번길 25-28</t>
    <phoneticPr fontId="1" type="noConversion"/>
  </si>
  <si>
    <t>포천시 내촌면 청군로 2299번길 28</t>
    <phoneticPr fontId="1" type="noConversion"/>
  </si>
  <si>
    <t>포천시 신북면 지동길 28-42</t>
    <phoneticPr fontId="1" type="noConversion"/>
  </si>
  <si>
    <t>포천시 해룡로 50-31</t>
    <phoneticPr fontId="1" type="noConversion"/>
  </si>
  <si>
    <t>연천군 청산면  전영로 324번길 12</t>
    <phoneticPr fontId="1" type="noConversion"/>
  </si>
  <si>
    <t>연천군 미산면 마동로 196번길 319</t>
    <phoneticPr fontId="1" type="noConversion"/>
  </si>
  <si>
    <t>포천시 화현면 화동로 496번길1</t>
    <phoneticPr fontId="1" type="noConversion"/>
  </si>
  <si>
    <t>포천시 일동면 사당말길 21</t>
    <phoneticPr fontId="1" type="noConversion"/>
  </si>
  <si>
    <t>포천시 송선로 265번길19</t>
    <phoneticPr fontId="1" type="noConversion"/>
  </si>
  <si>
    <t>포천시 군내면 용두로 117번길 77</t>
    <phoneticPr fontId="1" type="noConversion"/>
  </si>
  <si>
    <t>포천시 화현면 화동로 477번길 8</t>
    <phoneticPr fontId="1" type="noConversion"/>
  </si>
  <si>
    <t>가평군 신천중앙로 41번길</t>
    <phoneticPr fontId="1" type="noConversion"/>
  </si>
  <si>
    <t>포천시 내촌면 금강로 2247번길 8-9</t>
    <phoneticPr fontId="1" type="noConversion"/>
  </si>
  <si>
    <t>포천시 일동면 화동로 653번길 101</t>
    <phoneticPr fontId="1" type="noConversion"/>
  </si>
  <si>
    <t>양주시 은현면 운하로 101번길 166-68</t>
    <phoneticPr fontId="1" type="noConversion"/>
  </si>
  <si>
    <t>포천시 일동면 무리울길231</t>
    <phoneticPr fontId="1" type="noConversion"/>
  </si>
  <si>
    <t>양주시 남면 매곡리 168-4</t>
    <phoneticPr fontId="1" type="noConversion"/>
  </si>
  <si>
    <t>연천군 전곡읍 은대2리1반 680-39</t>
    <phoneticPr fontId="1" type="noConversion"/>
  </si>
  <si>
    <t>010-5282-9613</t>
    <phoneticPr fontId="1" type="noConversion"/>
  </si>
  <si>
    <t>010-2674-6807</t>
    <phoneticPr fontId="1" type="noConversion"/>
  </si>
  <si>
    <t>010-5279-0452</t>
    <phoneticPr fontId="1" type="noConversion"/>
  </si>
  <si>
    <t>010-5206-2791</t>
    <phoneticPr fontId="1" type="noConversion"/>
  </si>
  <si>
    <t>011-9875-7714</t>
    <phoneticPr fontId="1" type="noConversion"/>
  </si>
  <si>
    <t>010-5418-2183</t>
    <phoneticPr fontId="1" type="noConversion"/>
  </si>
  <si>
    <t>010-6303-3540</t>
    <phoneticPr fontId="1" type="noConversion"/>
  </si>
  <si>
    <t>031-535-6807</t>
    <phoneticPr fontId="1" type="noConversion"/>
  </si>
  <si>
    <t>031-534-2557</t>
    <phoneticPr fontId="1" type="noConversion"/>
  </si>
  <si>
    <t>031-532-6725</t>
    <phoneticPr fontId="1" type="noConversion"/>
  </si>
  <si>
    <t>031-543-6084</t>
    <phoneticPr fontId="1" type="noConversion"/>
  </si>
  <si>
    <t>010-4523-1929</t>
    <phoneticPr fontId="1" type="noConversion"/>
  </si>
  <si>
    <t>031-535-3988</t>
    <phoneticPr fontId="1" type="noConversion"/>
  </si>
  <si>
    <t>010-5218-6872</t>
    <phoneticPr fontId="1" type="noConversion"/>
  </si>
  <si>
    <t>016-9233-1625</t>
    <phoneticPr fontId="1" type="noConversion"/>
  </si>
  <si>
    <t>010-8761-7576</t>
    <phoneticPr fontId="1" type="noConversion"/>
  </si>
  <si>
    <t>011-206-5361</t>
    <phoneticPr fontId="1" type="noConversion"/>
  </si>
  <si>
    <t>031-868-7464</t>
    <phoneticPr fontId="1" type="noConversion"/>
  </si>
  <si>
    <t>010-6250-1778</t>
    <phoneticPr fontId="1" type="noConversion"/>
  </si>
  <si>
    <t>011-775-0311</t>
    <phoneticPr fontId="1" type="noConversion"/>
  </si>
  <si>
    <t>010-4136-3044</t>
    <phoneticPr fontId="1" type="noConversion"/>
  </si>
  <si>
    <t>서파한우목장</t>
    <phoneticPr fontId="1" type="noConversion"/>
  </si>
  <si>
    <t>서원목장</t>
    <phoneticPr fontId="1" type="noConversion"/>
  </si>
  <si>
    <t>선영농장</t>
    <phoneticPr fontId="1" type="noConversion"/>
  </si>
  <si>
    <t>푸른농장</t>
    <phoneticPr fontId="1" type="noConversion"/>
  </si>
  <si>
    <t>배울목장</t>
    <phoneticPr fontId="1" type="noConversion"/>
  </si>
  <si>
    <t>화현농장</t>
    <phoneticPr fontId="1" type="noConversion"/>
  </si>
  <si>
    <t>승지농장</t>
    <phoneticPr fontId="1" type="noConversion"/>
  </si>
  <si>
    <t>서원농장</t>
    <phoneticPr fontId="1" type="noConversion"/>
  </si>
  <si>
    <t>산구농장</t>
    <phoneticPr fontId="1" type="noConversion"/>
  </si>
  <si>
    <t>용민농장</t>
    <phoneticPr fontId="1" type="noConversion"/>
  </si>
  <si>
    <t>한우농장</t>
    <phoneticPr fontId="1" type="noConversion"/>
  </si>
  <si>
    <t>복실농장</t>
    <phoneticPr fontId="1" type="noConversion"/>
  </si>
  <si>
    <t>진주목장</t>
    <phoneticPr fontId="1" type="noConversion"/>
  </si>
  <si>
    <t>무동목장</t>
    <phoneticPr fontId="1" type="noConversion"/>
  </si>
  <si>
    <t>댕골목장</t>
    <phoneticPr fontId="1" type="noConversion"/>
  </si>
  <si>
    <t>성원목장</t>
    <phoneticPr fontId="1" type="noConversion"/>
  </si>
  <si>
    <t>할미재농장</t>
    <phoneticPr fontId="1" type="noConversion"/>
  </si>
  <si>
    <t>010-4753-2557</t>
    <phoneticPr fontId="1" type="noConversion"/>
  </si>
  <si>
    <t>010-2549-9021</t>
    <phoneticPr fontId="1" type="noConversion"/>
  </si>
  <si>
    <t>010-3358-6084</t>
    <phoneticPr fontId="1" type="noConversion"/>
  </si>
  <si>
    <t>010-5291-3980</t>
    <phoneticPr fontId="1" type="noConversion"/>
  </si>
  <si>
    <t>010-9491-4244</t>
    <phoneticPr fontId="1" type="noConversion"/>
  </si>
  <si>
    <t>95두</t>
    <phoneticPr fontId="1" type="noConversion"/>
  </si>
  <si>
    <t>44두</t>
    <phoneticPr fontId="1" type="noConversion"/>
  </si>
  <si>
    <t>35두</t>
    <phoneticPr fontId="1" type="noConversion"/>
  </si>
  <si>
    <t>70두</t>
    <phoneticPr fontId="1" type="noConversion"/>
  </si>
  <si>
    <t>99두</t>
    <phoneticPr fontId="1" type="noConversion"/>
  </si>
  <si>
    <t>63두</t>
    <phoneticPr fontId="1" type="noConversion"/>
  </si>
  <si>
    <t>29두</t>
    <phoneticPr fontId="1" type="noConversion"/>
  </si>
  <si>
    <t>25두</t>
    <phoneticPr fontId="1" type="noConversion"/>
  </si>
  <si>
    <t>14두</t>
    <phoneticPr fontId="1" type="noConversion"/>
  </si>
  <si>
    <t>138두</t>
    <phoneticPr fontId="1" type="noConversion"/>
  </si>
  <si>
    <t>126두</t>
    <phoneticPr fontId="1" type="noConversion"/>
  </si>
  <si>
    <t>12두</t>
    <phoneticPr fontId="1" type="noConversion"/>
  </si>
  <si>
    <t>146두</t>
    <phoneticPr fontId="1" type="noConversion"/>
  </si>
  <si>
    <t>164두</t>
    <phoneticPr fontId="1" type="noConversion"/>
  </si>
  <si>
    <t>21두</t>
    <phoneticPr fontId="1" type="noConversion"/>
  </si>
  <si>
    <t>19두</t>
    <phoneticPr fontId="1" type="noConversion"/>
  </si>
  <si>
    <t>40두</t>
    <phoneticPr fontId="1" type="noConversion"/>
  </si>
  <si>
    <t>3동 1712㎡</t>
    <phoneticPr fontId="1" type="noConversion"/>
  </si>
  <si>
    <t>3동 539.4㎡</t>
    <phoneticPr fontId="1" type="noConversion"/>
  </si>
  <si>
    <t>2동 396㎡</t>
    <phoneticPr fontId="1" type="noConversion"/>
  </si>
  <si>
    <t>2동 660.62㎡</t>
    <phoneticPr fontId="1" type="noConversion"/>
  </si>
  <si>
    <t>2동 396.51㎡</t>
    <phoneticPr fontId="1" type="noConversion"/>
  </si>
  <si>
    <t>○</t>
    <phoneticPr fontId="1" type="noConversion"/>
  </si>
  <si>
    <t>경기도</t>
    <phoneticPr fontId="1" type="noConversion"/>
  </si>
  <si>
    <t>포천시지부(포천축협내촌지점)</t>
    <phoneticPr fontId="1" type="noConversion"/>
  </si>
  <si>
    <t>포천시지부(일동농협본점)</t>
    <phoneticPr fontId="1" type="noConversion"/>
  </si>
  <si>
    <t>포천시지부(포천축협본점)</t>
    <phoneticPr fontId="1" type="noConversion"/>
  </si>
  <si>
    <t>연천군지부(파주연천전곡지점)</t>
    <phoneticPr fontId="1" type="noConversion"/>
  </si>
  <si>
    <t>가평군지부(가평설악지점)</t>
    <phoneticPr fontId="1" type="noConversion"/>
  </si>
  <si>
    <t>(양주시지부)양주은현농협지점</t>
    <phoneticPr fontId="1" type="noConversion"/>
  </si>
  <si>
    <t>XCA2Y</t>
    <phoneticPr fontId="1" type="noConversion"/>
  </si>
  <si>
    <t>XCAW6</t>
    <phoneticPr fontId="1" type="noConversion"/>
  </si>
  <si>
    <t>XCA1J</t>
    <phoneticPr fontId="1" type="noConversion"/>
  </si>
  <si>
    <t>ONCGW</t>
    <phoneticPr fontId="1" type="noConversion"/>
  </si>
  <si>
    <t>ONCHG</t>
    <phoneticPr fontId="1" type="noConversion"/>
  </si>
  <si>
    <t>XC9VZ</t>
    <phoneticPr fontId="1" type="noConversion"/>
  </si>
  <si>
    <t>XCA5I</t>
    <phoneticPr fontId="1" type="noConversion"/>
  </si>
  <si>
    <t>XCA1C</t>
    <phoneticPr fontId="1" type="noConversion"/>
  </si>
  <si>
    <t>XCAYI</t>
    <phoneticPr fontId="1" type="noConversion"/>
  </si>
  <si>
    <t>XC9WO</t>
    <phoneticPr fontId="1" type="noConversion"/>
  </si>
  <si>
    <t>XC9Z5</t>
    <phoneticPr fontId="1" type="noConversion"/>
  </si>
  <si>
    <t>XCAY6</t>
    <phoneticPr fontId="1" type="noConversion"/>
  </si>
  <si>
    <t>ORMRN</t>
    <phoneticPr fontId="1" type="noConversion"/>
  </si>
  <si>
    <t>XCA1P</t>
    <phoneticPr fontId="1" type="noConversion"/>
  </si>
  <si>
    <t>ONCZ6</t>
    <phoneticPr fontId="1" type="noConversion"/>
  </si>
  <si>
    <t>XCARB</t>
    <phoneticPr fontId="1" type="noConversion"/>
  </si>
  <si>
    <t>XA599</t>
    <phoneticPr fontId="1" type="noConversion"/>
  </si>
  <si>
    <t>계</t>
    <phoneticPr fontId="1" type="noConversion"/>
  </si>
  <si>
    <t>조합외로신청</t>
    <phoneticPr fontId="1" type="noConversion"/>
  </si>
  <si>
    <r>
      <t>8동 1655.35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</si>
  <si>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1798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</si>
  <si>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3동 539.04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</si>
  <si>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92.8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</si>
  <si>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57.5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</si>
  <si>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1456.6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</si>
  <si>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1584.32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</si>
  <si>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1동 201.6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</si>
  <si>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1491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</si>
  <si>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1950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</si>
  <si>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165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</si>
  <si>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2동 228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</si>
  <si>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r>
      <t>4동 940</t>
    </r>
    <r>
      <rPr>
        <sz val="10"/>
        <color theme="1"/>
        <rFont val="맑은 고딕"/>
        <family val="3"/>
        <charset val="129"/>
      </rPr>
      <t>㎡</t>
    </r>
    <phoneticPr fontId="1" type="noConversion"/>
  </si>
  <si>
    <t>축협거래자 축협으로 직접 입금</t>
    <phoneticPr fontId="1" type="noConversion"/>
  </si>
  <si>
    <t>사용</t>
    <phoneticPr fontId="1" type="noConversion"/>
  </si>
  <si>
    <t>용도*</t>
    <phoneticPr fontId="1" type="noConversion"/>
  </si>
  <si>
    <r>
      <t>연천군</t>
    </r>
    <r>
      <rPr>
        <sz val="9"/>
        <color rgb="FF333333"/>
        <rFont val="맑은 고딕"/>
        <family val="3"/>
        <charset val="129"/>
        <scheme val="minor"/>
      </rPr>
      <t> </t>
    </r>
    <r>
      <rPr>
        <b/>
        <sz val="9"/>
        <color rgb="FF333333"/>
        <rFont val="맑은 고딕"/>
        <family val="3"/>
        <charset val="129"/>
        <scheme val="minor"/>
      </rPr>
      <t>군남면</t>
    </r>
    <r>
      <rPr>
        <sz val="9"/>
        <color rgb="FF333333"/>
        <rFont val="맑은 고딕"/>
        <family val="3"/>
        <charset val="129"/>
        <scheme val="minor"/>
      </rPr>
      <t> </t>
    </r>
    <r>
      <rPr>
        <b/>
        <sz val="9"/>
        <color rgb="FF000000"/>
        <rFont val="맑은 고딕"/>
        <family val="3"/>
        <charset val="129"/>
        <scheme val="minor"/>
      </rPr>
      <t>삼왕로</t>
    </r>
    <r>
      <rPr>
        <sz val="9"/>
        <color rgb="FF333333"/>
        <rFont val="맑은 고딕"/>
        <family val="3"/>
        <charset val="129"/>
        <scheme val="minor"/>
      </rPr>
      <t> 501-71 </t>
    </r>
  </si>
  <si>
    <t>금액</t>
    <phoneticPr fontId="1" type="noConversion"/>
  </si>
  <si>
    <t>신청</t>
    <phoneticPr fontId="1" type="noConversion"/>
  </si>
  <si>
    <t>신청자</t>
    <phoneticPr fontId="1" type="noConversion"/>
  </si>
  <si>
    <t>추천금액</t>
    <phoneticPr fontId="1" type="noConversion"/>
  </si>
  <si>
    <t>대출신청기관</t>
    <phoneticPr fontId="1" type="noConversion"/>
  </si>
  <si>
    <t>최영식</t>
  </si>
  <si>
    <t>안성시</t>
    <phoneticPr fontId="1" type="noConversion"/>
  </si>
  <si>
    <t>고삼농협</t>
    <phoneticPr fontId="1" type="noConversion"/>
  </si>
  <si>
    <t>원종구</t>
  </si>
  <si>
    <t>여주시</t>
    <phoneticPr fontId="1" type="noConversion"/>
  </si>
  <si>
    <t>여주축협</t>
    <phoneticPr fontId="1" type="noConversion"/>
  </si>
  <si>
    <t>이규철</t>
  </si>
  <si>
    <t>권혁용</t>
  </si>
  <si>
    <t>이천시</t>
    <phoneticPr fontId="1" type="noConversion"/>
  </si>
  <si>
    <t>율면농협</t>
    <phoneticPr fontId="1" type="noConversion"/>
  </si>
  <si>
    <t>엄주탁</t>
  </si>
  <si>
    <t>평택시</t>
    <phoneticPr fontId="1" type="noConversion"/>
  </si>
  <si>
    <t>평택축협</t>
    <phoneticPr fontId="1" type="noConversion"/>
  </si>
  <si>
    <t>윤효선</t>
  </si>
  <si>
    <t>정태연</t>
  </si>
  <si>
    <t>용인시</t>
    <phoneticPr fontId="1" type="noConversion"/>
  </si>
  <si>
    <t>용인축협 모현지점</t>
    <phoneticPr fontId="1" type="noConversion"/>
  </si>
  <si>
    <t>윤정길</t>
  </si>
  <si>
    <t>남경미</t>
  </si>
  <si>
    <t>가남농협</t>
    <phoneticPr fontId="1" type="noConversion"/>
  </si>
  <si>
    <t>최완수</t>
  </si>
  <si>
    <t>양성농협</t>
    <phoneticPr fontId="1" type="noConversion"/>
  </si>
  <si>
    <t>송재룡</t>
  </si>
  <si>
    <t>음성군</t>
    <phoneticPr fontId="1" type="noConversion"/>
  </si>
  <si>
    <t>음성축협</t>
    <phoneticPr fontId="1" type="noConversion"/>
  </si>
  <si>
    <t>조병준</t>
  </si>
  <si>
    <t>광주시</t>
    <phoneticPr fontId="1" type="noConversion"/>
  </si>
  <si>
    <t>광주축협</t>
    <phoneticPr fontId="1" type="noConversion"/>
  </si>
  <si>
    <t>이영배</t>
    <phoneticPr fontId="1" type="noConversion"/>
  </si>
  <si>
    <t>동김제농협황산지점</t>
    <phoneticPr fontId="1" type="noConversion"/>
  </si>
  <si>
    <t>김성범</t>
    <phoneticPr fontId="1" type="noConversion"/>
  </si>
  <si>
    <t>동김제농협봉남지점</t>
    <phoneticPr fontId="1" type="noConversion"/>
  </si>
  <si>
    <t>전상종</t>
    <phoneticPr fontId="1" type="noConversion"/>
  </si>
  <si>
    <t>칠보농협산외지점</t>
    <phoneticPr fontId="1" type="noConversion"/>
  </si>
  <si>
    <t>최태봉</t>
    <phoneticPr fontId="1" type="noConversion"/>
  </si>
  <si>
    <t>신태인농협감곡지점</t>
    <phoneticPr fontId="1" type="noConversion"/>
  </si>
  <si>
    <t>신태인농협감곡지점</t>
    <phoneticPr fontId="1" type="noConversion"/>
  </si>
  <si>
    <t>최호성</t>
    <phoneticPr fontId="1" type="noConversion"/>
  </si>
  <si>
    <t>익산군산축협</t>
    <phoneticPr fontId="1" type="noConversion"/>
  </si>
  <si>
    <t>송재서</t>
    <phoneticPr fontId="1" type="noConversion"/>
  </si>
  <si>
    <t>유영조</t>
    <phoneticPr fontId="1" type="noConversion"/>
  </si>
  <si>
    <t>기미영</t>
    <phoneticPr fontId="1" type="noConversion"/>
  </si>
  <si>
    <t>샘골농협이평지점</t>
    <phoneticPr fontId="1" type="noConversion"/>
  </si>
  <si>
    <t>김봉한</t>
    <phoneticPr fontId="1" type="noConversion"/>
  </si>
  <si>
    <t>전인주</t>
  </si>
  <si>
    <t>박장하</t>
  </si>
  <si>
    <t>청도축협</t>
    <phoneticPr fontId="1" type="noConversion"/>
  </si>
  <si>
    <t>구미칠곡축협</t>
    <phoneticPr fontId="1" type="noConversion"/>
  </si>
  <si>
    <t>경기</t>
    <phoneticPr fontId="1" type="noConversion"/>
  </si>
  <si>
    <t>서울경기</t>
    <phoneticPr fontId="1" type="noConversion"/>
  </si>
  <si>
    <t>전북한우</t>
    <phoneticPr fontId="1" type="noConversion"/>
  </si>
  <si>
    <t>경북대구</t>
    <phoneticPr fontId="1" type="noConversion"/>
  </si>
  <si>
    <t>포천시(포천축협내촌지점)</t>
    <phoneticPr fontId="1" type="noConversion"/>
  </si>
  <si>
    <t>포천시(일동농협본점)</t>
    <phoneticPr fontId="1" type="noConversion"/>
  </si>
  <si>
    <t>포천시(포천축협본점)</t>
    <phoneticPr fontId="1" type="noConversion"/>
  </si>
  <si>
    <t>연천군(파주연천전곡지점)</t>
    <phoneticPr fontId="1" type="noConversion"/>
  </si>
  <si>
    <t>경기</t>
    <phoneticPr fontId="1" type="noConversion"/>
  </si>
  <si>
    <t>번호기재</t>
    <phoneticPr fontId="1" type="noConversion"/>
  </si>
  <si>
    <t>대출기관의 자금부족</t>
    <phoneticPr fontId="1" type="noConversion"/>
  </si>
  <si>
    <t>농가의 대출여력(자격)부족</t>
    <phoneticPr fontId="1" type="noConversion"/>
  </si>
  <si>
    <t>농가가조합에신청후 대출기관에 미신청</t>
    <phoneticPr fontId="1" type="noConversion"/>
  </si>
  <si>
    <t>기타(사유기재)</t>
    <phoneticPr fontId="1" type="noConversion"/>
  </si>
  <si>
    <t>미대출</t>
    <phoneticPr fontId="1" type="noConversion"/>
  </si>
  <si>
    <t>[붙임1]</t>
    <phoneticPr fontId="1" type="noConversion"/>
  </si>
  <si>
    <t>축산업</t>
    <phoneticPr fontId="1" type="noConversion"/>
  </si>
  <si>
    <t>O</t>
    <phoneticPr fontId="1" type="noConversion"/>
  </si>
  <si>
    <t>전북한우협동조합 (단위:백만원)</t>
    <phoneticPr fontId="1" type="noConversion"/>
  </si>
  <si>
    <t>축산업</t>
    <phoneticPr fontId="1" type="noConversion"/>
  </si>
  <si>
    <t>축산업</t>
    <phoneticPr fontId="1" type="noConversion"/>
  </si>
  <si>
    <t>전북한우협동조합</t>
    <phoneticPr fontId="1" type="noConversion"/>
  </si>
  <si>
    <t>2017년 OEM농가사료구매자금 사업 신청 및 대출현황- 1차</t>
    <phoneticPr fontId="1" type="noConversion"/>
  </si>
  <si>
    <t>김봉현</t>
    <phoneticPr fontId="1" type="noConversion"/>
  </si>
  <si>
    <t>박세용</t>
    <phoneticPr fontId="1" type="noConversion"/>
  </si>
  <si>
    <t>배금옥</t>
    <phoneticPr fontId="1" type="noConversion"/>
  </si>
  <si>
    <t>한길동</t>
    <phoneticPr fontId="1" type="noConversion"/>
  </si>
  <si>
    <t>백정근</t>
    <phoneticPr fontId="1" type="noConversion"/>
  </si>
  <si>
    <t>박종국</t>
    <phoneticPr fontId="1" type="noConversion"/>
  </si>
  <si>
    <t>류연기</t>
    <phoneticPr fontId="1" type="noConversion"/>
  </si>
  <si>
    <t>김창현</t>
    <phoneticPr fontId="1" type="noConversion"/>
  </si>
  <si>
    <t>김창근</t>
    <phoneticPr fontId="1" type="noConversion"/>
  </si>
  <si>
    <t>최강주</t>
    <phoneticPr fontId="1" type="noConversion"/>
  </si>
  <si>
    <t>김연호</t>
    <phoneticPr fontId="1" type="noConversion"/>
  </si>
  <si>
    <t>정용진</t>
    <phoneticPr fontId="1" type="noConversion"/>
  </si>
  <si>
    <t>고병술</t>
    <phoneticPr fontId="1" type="noConversion"/>
  </si>
  <si>
    <t>조홍균</t>
    <phoneticPr fontId="1" type="noConversion"/>
  </si>
  <si>
    <t>장만기</t>
    <phoneticPr fontId="1" type="noConversion"/>
  </si>
  <si>
    <t>정해근</t>
    <phoneticPr fontId="1" type="noConversion"/>
  </si>
  <si>
    <t>이돈해</t>
    <phoneticPr fontId="1" type="noConversion"/>
  </si>
  <si>
    <t>정시환</t>
    <phoneticPr fontId="1" type="noConversion"/>
  </si>
  <si>
    <t>박종열</t>
    <phoneticPr fontId="1" type="noConversion"/>
  </si>
  <si>
    <t>김윤식</t>
    <phoneticPr fontId="1" type="noConversion"/>
  </si>
  <si>
    <t>최순정</t>
    <phoneticPr fontId="1" type="noConversion"/>
  </si>
  <si>
    <t>서기명</t>
    <phoneticPr fontId="1" type="noConversion"/>
  </si>
  <si>
    <t>하치삼</t>
    <phoneticPr fontId="1" type="noConversion"/>
  </si>
  <si>
    <t>이정민</t>
    <phoneticPr fontId="1" type="noConversion"/>
  </si>
  <si>
    <t>홍성기</t>
    <phoneticPr fontId="1" type="noConversion"/>
  </si>
  <si>
    <t>오덕상</t>
    <phoneticPr fontId="1" type="noConversion"/>
  </si>
  <si>
    <t>전은희</t>
    <phoneticPr fontId="1" type="noConversion"/>
  </si>
  <si>
    <t>이강석</t>
    <phoneticPr fontId="1" type="noConversion"/>
  </si>
  <si>
    <t>이영철</t>
    <phoneticPr fontId="1" type="noConversion"/>
  </si>
  <si>
    <t>이재표</t>
    <phoneticPr fontId="1" type="noConversion"/>
  </si>
  <si>
    <t>탁해송</t>
    <phoneticPr fontId="1" type="noConversion"/>
  </si>
  <si>
    <t>김석기</t>
    <phoneticPr fontId="1" type="noConversion"/>
  </si>
  <si>
    <t>이재근</t>
    <phoneticPr fontId="1" type="noConversion"/>
  </si>
  <si>
    <t>이성재</t>
    <phoneticPr fontId="1" type="noConversion"/>
  </si>
  <si>
    <t>이경호</t>
    <phoneticPr fontId="1" type="noConversion"/>
  </si>
  <si>
    <t>유동은</t>
    <phoneticPr fontId="1" type="noConversion"/>
  </si>
  <si>
    <t>남상국</t>
    <phoneticPr fontId="1" type="noConversion"/>
  </si>
  <si>
    <t>배향화</t>
    <phoneticPr fontId="1" type="noConversion"/>
  </si>
  <si>
    <t>이희정</t>
    <phoneticPr fontId="1" type="noConversion"/>
  </si>
  <si>
    <t>김중곤</t>
    <phoneticPr fontId="1" type="noConversion"/>
  </si>
  <si>
    <t>이세평</t>
    <phoneticPr fontId="1" type="noConversion"/>
  </si>
  <si>
    <t>익산시 여산면 제남리 470-1</t>
    <phoneticPr fontId="1" type="noConversion"/>
  </si>
  <si>
    <t>금강</t>
    <phoneticPr fontId="1" type="noConversion"/>
  </si>
  <si>
    <t>전북</t>
    <phoneticPr fontId="1" type="noConversion"/>
  </si>
  <si>
    <t>정읍시지부</t>
    <phoneticPr fontId="1" type="noConversion"/>
  </si>
  <si>
    <t>여산농협</t>
    <phoneticPr fontId="1" type="noConversion"/>
  </si>
  <si>
    <t>RV3GB</t>
    <phoneticPr fontId="1" type="noConversion"/>
  </si>
  <si>
    <t>정읍시 칠보면 동막길 47-10</t>
    <phoneticPr fontId="1" type="noConversion"/>
  </si>
  <si>
    <t>영철</t>
    <phoneticPr fontId="1" type="noConversion"/>
  </si>
  <si>
    <t>RX8Y5</t>
    <phoneticPr fontId="1" type="noConversion"/>
  </si>
  <si>
    <t>정읍시지부</t>
    <phoneticPr fontId="1" type="noConversion"/>
  </si>
  <si>
    <t>칠보농협</t>
    <phoneticPr fontId="1" type="noConversion"/>
  </si>
  <si>
    <t>정읍시 고부면 덕안리 839</t>
    <phoneticPr fontId="1" type="noConversion"/>
  </si>
  <si>
    <t>010-5898-0062</t>
    <phoneticPr fontId="1" type="noConversion"/>
  </si>
  <si>
    <t>덕안</t>
    <phoneticPr fontId="1" type="noConversion"/>
  </si>
  <si>
    <t>황토현농협</t>
    <phoneticPr fontId="1" type="noConversion"/>
  </si>
  <si>
    <t>RX9B8</t>
    <phoneticPr fontId="1" type="noConversion"/>
  </si>
  <si>
    <t>태극</t>
    <phoneticPr fontId="1" type="noConversion"/>
  </si>
  <si>
    <t>김제시 아리랑로 1037-30</t>
    <phoneticPr fontId="1" type="noConversion"/>
  </si>
  <si>
    <t>김제</t>
    <phoneticPr fontId="1" type="noConversion"/>
  </si>
  <si>
    <t>김제시지부</t>
    <phoneticPr fontId="1" type="noConversion"/>
  </si>
  <si>
    <t>알뜰</t>
    <phoneticPr fontId="1" type="noConversion"/>
  </si>
  <si>
    <t>고창군 흥억면 동사리 971</t>
    <phoneticPr fontId="1" type="noConversion"/>
  </si>
  <si>
    <t>고창</t>
    <phoneticPr fontId="1" type="noConversion"/>
  </si>
  <si>
    <t>고창군지부</t>
    <phoneticPr fontId="1" type="noConversion"/>
  </si>
  <si>
    <t>흥덕농협</t>
    <phoneticPr fontId="1" type="noConversion"/>
  </si>
  <si>
    <t>S1K8M</t>
    <phoneticPr fontId="1" type="noConversion"/>
  </si>
  <si>
    <t>SGJ3T</t>
    <phoneticPr fontId="1" type="noConversion"/>
  </si>
  <si>
    <t>송안한우</t>
    <phoneticPr fontId="1" type="noConversion"/>
  </si>
  <si>
    <t>고창군 흥덕면 송암 1244</t>
    <phoneticPr fontId="1" type="noConversion"/>
  </si>
  <si>
    <t>GGJIF</t>
    <phoneticPr fontId="1" type="noConversion"/>
  </si>
  <si>
    <t>고창군 흥덕면 야동길 19</t>
    <phoneticPr fontId="1" type="noConversion"/>
  </si>
  <si>
    <t>개화</t>
    <phoneticPr fontId="1" type="noConversion"/>
  </si>
  <si>
    <t>SGJ1J</t>
    <phoneticPr fontId="1" type="noConversion"/>
  </si>
  <si>
    <t>경호</t>
    <phoneticPr fontId="1" type="noConversion"/>
  </si>
  <si>
    <t>고창군 흥억면 치룡복룡길 667</t>
    <phoneticPr fontId="1" type="noConversion"/>
  </si>
  <si>
    <t>고창군 흥덕면 구동길 119</t>
    <phoneticPr fontId="1" type="noConversion"/>
  </si>
  <si>
    <t>동원</t>
    <phoneticPr fontId="1" type="noConversion"/>
  </si>
  <si>
    <t>SGJ50</t>
    <phoneticPr fontId="1" type="noConversion"/>
  </si>
  <si>
    <t>남미</t>
    <phoneticPr fontId="1" type="noConversion"/>
  </si>
  <si>
    <t>정읍시 입암면 정읍남로 922-9</t>
    <phoneticPr fontId="1" type="noConversion"/>
  </si>
  <si>
    <t>정읍</t>
    <phoneticPr fontId="1" type="noConversion"/>
  </si>
  <si>
    <t>순정축협 정읍지점</t>
    <phoneticPr fontId="1" type="noConversion"/>
  </si>
  <si>
    <t>XXAU3</t>
    <phoneticPr fontId="1" type="noConversion"/>
  </si>
  <si>
    <t>태남석</t>
    <phoneticPr fontId="1" type="noConversion"/>
  </si>
  <si>
    <t>김희동</t>
    <phoneticPr fontId="1" type="noConversion"/>
  </si>
  <si>
    <t>정동문</t>
    <phoneticPr fontId="1" type="noConversion"/>
  </si>
  <si>
    <t>김성우</t>
    <phoneticPr fontId="1" type="noConversion"/>
  </si>
  <si>
    <t>이재백</t>
    <phoneticPr fontId="1" type="noConversion"/>
  </si>
  <si>
    <t>이학용</t>
    <phoneticPr fontId="1" type="noConversion"/>
  </si>
  <si>
    <t>정동식</t>
    <phoneticPr fontId="1" type="noConversion"/>
  </si>
  <si>
    <t>최귀창</t>
    <phoneticPr fontId="1" type="noConversion"/>
  </si>
  <si>
    <t>최현호</t>
    <phoneticPr fontId="1" type="noConversion"/>
  </si>
  <si>
    <t>박경배</t>
    <phoneticPr fontId="1" type="noConversion"/>
  </si>
  <si>
    <t>공순영</t>
    <phoneticPr fontId="1" type="noConversion"/>
  </si>
  <si>
    <t>김철</t>
    <phoneticPr fontId="1" type="noConversion"/>
  </si>
  <si>
    <t>박인식</t>
    <phoneticPr fontId="1" type="noConversion"/>
  </si>
  <si>
    <t>정읍시 이평면 솔길 247-54</t>
    <phoneticPr fontId="1" type="noConversion"/>
  </si>
  <si>
    <t>소율</t>
    <phoneticPr fontId="1" type="noConversion"/>
  </si>
  <si>
    <t>정읍</t>
    <phoneticPr fontId="1" type="noConversion"/>
  </si>
  <si>
    <t>샘골농협 이평지점</t>
    <phoneticPr fontId="1" type="noConversion"/>
  </si>
  <si>
    <t>RXAKJ</t>
    <phoneticPr fontId="1" type="noConversion"/>
  </si>
  <si>
    <t>정읍시 이평면 국정길 5</t>
    <phoneticPr fontId="1" type="noConversion"/>
  </si>
  <si>
    <t>세용</t>
    <phoneticPr fontId="1" type="noConversion"/>
  </si>
  <si>
    <t>RXAEE</t>
    <phoneticPr fontId="1" type="noConversion"/>
  </si>
  <si>
    <t>정읍시 정우면 장순리 218</t>
    <phoneticPr fontId="1" type="noConversion"/>
  </si>
  <si>
    <t>기산</t>
    <phoneticPr fontId="1" type="noConversion"/>
  </si>
  <si>
    <t>RXAJZ</t>
    <phoneticPr fontId="1" type="noConversion"/>
  </si>
  <si>
    <t>정읍시지부/샘골농협</t>
    <phoneticPr fontId="1" type="noConversion"/>
  </si>
  <si>
    <t>김제시 금산면 금산사 1길 78</t>
    <phoneticPr fontId="1" type="noConversion"/>
  </si>
  <si>
    <t>쌍용</t>
    <phoneticPr fontId="1" type="noConversion"/>
  </si>
  <si>
    <t>김제</t>
    <phoneticPr fontId="1" type="noConversion"/>
  </si>
  <si>
    <t>금산농협</t>
    <phoneticPr fontId="1" type="noConversion"/>
  </si>
  <si>
    <t>김제시 금산면 쌍용리 419-1</t>
    <phoneticPr fontId="1" type="noConversion"/>
  </si>
  <si>
    <t>용암</t>
    <phoneticPr fontId="1" type="noConversion"/>
  </si>
  <si>
    <t>S1I08</t>
    <phoneticPr fontId="1" type="noConversion"/>
  </si>
  <si>
    <t>김제시 금산면 용산 3길 31-31</t>
    <phoneticPr fontId="1" type="noConversion"/>
  </si>
  <si>
    <t>희망</t>
    <phoneticPr fontId="1" type="noConversion"/>
  </si>
  <si>
    <t>S1IUA</t>
    <phoneticPr fontId="1" type="noConversion"/>
  </si>
  <si>
    <t>S2I05</t>
    <phoneticPr fontId="1" type="noConversion"/>
  </si>
  <si>
    <t>고창군 아산면 남촌길 17-2</t>
    <phoneticPr fontId="1" type="noConversion"/>
  </si>
  <si>
    <t>남촌</t>
    <phoneticPr fontId="1" type="noConversion"/>
  </si>
  <si>
    <t>고창</t>
    <phoneticPr fontId="1" type="noConversion"/>
  </si>
  <si>
    <t>선운산농협 아산지점</t>
    <phoneticPr fontId="1" type="noConversion"/>
  </si>
  <si>
    <t>김제시 금산면 성계리 820</t>
    <phoneticPr fontId="1" type="noConversion"/>
  </si>
  <si>
    <t>부안</t>
    <phoneticPr fontId="1" type="noConversion"/>
  </si>
  <si>
    <t>SGJE5</t>
    <phoneticPr fontId="1" type="noConversion"/>
  </si>
  <si>
    <t>S1JE8</t>
    <phoneticPr fontId="1" type="noConversion"/>
  </si>
  <si>
    <t>고창군 흥덕면 향교길 19-8</t>
    <phoneticPr fontId="1" type="noConversion"/>
  </si>
  <si>
    <t>수연</t>
    <phoneticPr fontId="1" type="noConversion"/>
  </si>
  <si>
    <t>SGJ9T</t>
    <phoneticPr fontId="1" type="noConversion"/>
  </si>
  <si>
    <t>정읍시 옹동면 산성리 946번지</t>
    <phoneticPr fontId="1" type="noConversion"/>
  </si>
  <si>
    <t>강주</t>
    <phoneticPr fontId="1" type="noConversion"/>
  </si>
  <si>
    <t>칠보농협</t>
    <phoneticPr fontId="1" type="noConversion"/>
  </si>
  <si>
    <t>RX993</t>
    <phoneticPr fontId="1" type="noConversion"/>
  </si>
  <si>
    <t>순창군 순창읍 경천1로 102 주공@102/1701</t>
    <phoneticPr fontId="1" type="noConversion"/>
  </si>
  <si>
    <t>010-8944-8746</t>
    <phoneticPr fontId="1" type="noConversion"/>
  </si>
  <si>
    <t>연호</t>
    <phoneticPr fontId="1" type="noConversion"/>
  </si>
  <si>
    <t>순창</t>
    <phoneticPr fontId="1" type="noConversion"/>
  </si>
  <si>
    <t>순창군지부</t>
    <phoneticPr fontId="1" type="noConversion"/>
  </si>
  <si>
    <t>구림농협</t>
    <phoneticPr fontId="1" type="noConversion"/>
  </si>
  <si>
    <t>고창군 아산면 목동리 579-2</t>
    <phoneticPr fontId="1" type="noConversion"/>
  </si>
  <si>
    <t>목동</t>
    <phoneticPr fontId="1" type="noConversion"/>
  </si>
  <si>
    <t>SEDRY</t>
    <phoneticPr fontId="1" type="noConversion"/>
  </si>
  <si>
    <t>GGJKF</t>
    <phoneticPr fontId="1" type="noConversion"/>
  </si>
  <si>
    <t>정읍시 감곡면 유정리 옥신2길 25</t>
    <phoneticPr fontId="1" type="noConversion"/>
  </si>
  <si>
    <t>옥신</t>
    <phoneticPr fontId="1" type="noConversion"/>
  </si>
  <si>
    <t>RXAA5</t>
    <phoneticPr fontId="1" type="noConversion"/>
  </si>
  <si>
    <t>신태인농협 유정지점</t>
    <phoneticPr fontId="1" type="noConversion"/>
  </si>
  <si>
    <t>남원시 대강면 금탄로 539</t>
    <phoneticPr fontId="1" type="noConversion"/>
  </si>
  <si>
    <t>늘보배</t>
    <phoneticPr fontId="1" type="noConversion"/>
  </si>
  <si>
    <t>남원</t>
    <phoneticPr fontId="1" type="noConversion"/>
  </si>
  <si>
    <t>남원시지부</t>
    <phoneticPr fontId="1" type="noConversion"/>
  </si>
  <si>
    <t>남원축협</t>
    <phoneticPr fontId="1" type="noConversion"/>
  </si>
  <si>
    <t>RZDPY</t>
    <phoneticPr fontId="1" type="noConversion"/>
  </si>
  <si>
    <t>정읍시 학산로 89-25 104동 502호</t>
    <phoneticPr fontId="1" type="noConversion"/>
  </si>
  <si>
    <t>만복</t>
    <phoneticPr fontId="1" type="noConversion"/>
  </si>
  <si>
    <t>샘골농협</t>
    <phoneticPr fontId="1" type="noConversion"/>
  </si>
  <si>
    <t>RX9NJ</t>
    <phoneticPr fontId="1" type="noConversion"/>
  </si>
  <si>
    <t>순창군 구림면 구인로 325-77</t>
    <phoneticPr fontId="1" type="noConversion"/>
  </si>
  <si>
    <t>형제</t>
    <phoneticPr fontId="1" type="noConversion"/>
  </si>
  <si>
    <t>SEDRR</t>
    <phoneticPr fontId="1" type="noConversion"/>
  </si>
  <si>
    <t>고창군 해리면 우산길 3</t>
    <phoneticPr fontId="1" type="noConversion"/>
  </si>
  <si>
    <t>우성</t>
    <phoneticPr fontId="1" type="noConversion"/>
  </si>
  <si>
    <t>SGIVB</t>
    <phoneticPr fontId="1" type="noConversion"/>
  </si>
  <si>
    <t>해리농협</t>
    <phoneticPr fontId="1" type="noConversion"/>
  </si>
  <si>
    <t>정읍시 감곡면 과반1길 5-31</t>
    <phoneticPr fontId="1" type="noConversion"/>
  </si>
  <si>
    <t>과반</t>
    <phoneticPr fontId="1" type="noConversion"/>
  </si>
  <si>
    <t>신태인농협 감곡지점</t>
    <phoneticPr fontId="1" type="noConversion"/>
  </si>
  <si>
    <t>XXAYI</t>
    <phoneticPr fontId="1" type="noConversion"/>
  </si>
  <si>
    <t>정읍시 산외면 도원1길 63-4</t>
    <phoneticPr fontId="1" type="noConversion"/>
  </si>
  <si>
    <t>도원</t>
    <phoneticPr fontId="1" type="noConversion"/>
  </si>
  <si>
    <t>칠보농협 산외지점</t>
    <phoneticPr fontId="1" type="noConversion"/>
  </si>
  <si>
    <t>RX8D1</t>
    <phoneticPr fontId="1" type="noConversion"/>
  </si>
  <si>
    <t>정읍시 칠보면 수청 칠보산로 391-17</t>
    <phoneticPr fontId="1" type="noConversion"/>
  </si>
  <si>
    <t>감나무골</t>
    <phoneticPr fontId="1" type="noConversion"/>
  </si>
  <si>
    <t>XXAZT</t>
    <phoneticPr fontId="1" type="noConversion"/>
  </si>
  <si>
    <t>김제시 벽골제로 572-40</t>
    <phoneticPr fontId="1" type="noConversion"/>
  </si>
  <si>
    <t>태양한우</t>
    <phoneticPr fontId="1" type="noConversion"/>
  </si>
  <si>
    <t>전주김제완추축협 김제</t>
    <phoneticPr fontId="1" type="noConversion"/>
  </si>
  <si>
    <t>11KC4</t>
    <phoneticPr fontId="1" type="noConversion"/>
  </si>
  <si>
    <t>1959.09.30</t>
    <phoneticPr fontId="1" type="noConversion"/>
  </si>
  <si>
    <t>고창군 부안면 덕흥길 15</t>
    <phoneticPr fontId="1" type="noConversion"/>
  </si>
  <si>
    <t>010-7301-0931</t>
    <phoneticPr fontId="1" type="noConversion"/>
  </si>
  <si>
    <t>알미</t>
    <phoneticPr fontId="1" type="noConversion"/>
  </si>
  <si>
    <t>고창농협 부안지점</t>
    <phoneticPr fontId="1" type="noConversion"/>
  </si>
  <si>
    <t>고창군 흥덕면 공판장길 122-1</t>
    <phoneticPr fontId="1" type="noConversion"/>
  </si>
  <si>
    <t>치삼</t>
    <phoneticPr fontId="1" type="noConversion"/>
  </si>
  <si>
    <t>흥덕농협</t>
    <phoneticPr fontId="1" type="noConversion"/>
  </si>
  <si>
    <t>SGJGL</t>
    <phoneticPr fontId="1" type="noConversion"/>
  </si>
  <si>
    <t>SGJFE</t>
    <phoneticPr fontId="1" type="noConversion"/>
  </si>
  <si>
    <t>정읍시 이평면 돌못길 24</t>
    <phoneticPr fontId="1" type="noConversion"/>
  </si>
  <si>
    <t>정민</t>
    <phoneticPr fontId="1" type="noConversion"/>
  </si>
  <si>
    <t>XXB6M</t>
    <phoneticPr fontId="1" type="noConversion"/>
  </si>
  <si>
    <t>김제시 금산면 원평로 77</t>
    <phoneticPr fontId="1" type="noConversion"/>
  </si>
  <si>
    <t>거성</t>
    <phoneticPr fontId="1" type="noConversion"/>
  </si>
  <si>
    <t>S1JD1</t>
    <phoneticPr fontId="1" type="noConversion"/>
  </si>
  <si>
    <t>고창군 흥덕면 선운대로 3781</t>
    <phoneticPr fontId="1" type="noConversion"/>
  </si>
  <si>
    <t>흥우</t>
    <phoneticPr fontId="1" type="noConversion"/>
  </si>
  <si>
    <t>SGJ4G</t>
    <phoneticPr fontId="1" type="noConversion"/>
  </si>
  <si>
    <t>김제시 금구면 대송4길 200</t>
    <phoneticPr fontId="1" type="noConversion"/>
  </si>
  <si>
    <t>대송</t>
    <phoneticPr fontId="1" type="noConversion"/>
  </si>
  <si>
    <t>동김제농협</t>
    <phoneticPr fontId="1" type="noConversion"/>
  </si>
  <si>
    <t>S1K93</t>
    <phoneticPr fontId="1" type="noConversion"/>
  </si>
  <si>
    <t>정읍시 정우면 양지2길 78-7</t>
    <phoneticPr fontId="1" type="noConversion"/>
  </si>
  <si>
    <t>선화</t>
    <phoneticPr fontId="1" type="noConversion"/>
  </si>
  <si>
    <t>샘골농협</t>
    <phoneticPr fontId="1" type="noConversion"/>
  </si>
  <si>
    <t>RXAGU</t>
    <phoneticPr fontId="1" type="noConversion"/>
  </si>
  <si>
    <t>희정</t>
    <phoneticPr fontId="1" type="noConversion"/>
  </si>
  <si>
    <t>RX8J9</t>
    <phoneticPr fontId="1" type="noConversion"/>
  </si>
  <si>
    <t>정읍시 감곡면 용곽리 786</t>
    <phoneticPr fontId="1" type="noConversion"/>
  </si>
  <si>
    <t>신태인농협 유정지점</t>
    <phoneticPr fontId="1" type="noConversion"/>
  </si>
  <si>
    <t>정읍시 산외면 공동길 74-19</t>
    <phoneticPr fontId="1" type="noConversion"/>
  </si>
  <si>
    <t>공동</t>
    <phoneticPr fontId="1" type="noConversion"/>
  </si>
  <si>
    <t>RX8XX</t>
    <phoneticPr fontId="1" type="noConversion"/>
  </si>
  <si>
    <t>칠보농협 산외지점</t>
    <phoneticPr fontId="1" type="noConversion"/>
  </si>
  <si>
    <t>김제시 금구면 봉두로 139-3</t>
    <phoneticPr fontId="1" type="noConversion"/>
  </si>
  <si>
    <t>김제</t>
    <phoneticPr fontId="1" type="noConversion"/>
  </si>
  <si>
    <t>김제시지부</t>
    <phoneticPr fontId="1" type="noConversion"/>
  </si>
  <si>
    <t>S1JKB</t>
    <phoneticPr fontId="1" type="noConversion"/>
  </si>
  <si>
    <t>천지</t>
    <phoneticPr fontId="1" type="noConversion"/>
  </si>
  <si>
    <t>동김제농협</t>
    <phoneticPr fontId="1" type="noConversion"/>
  </si>
  <si>
    <t>정읍시 신태인읍 양괴리 2102</t>
    <phoneticPr fontId="1" type="noConversion"/>
  </si>
  <si>
    <t>태흥</t>
    <phoneticPr fontId="1" type="noConversion"/>
  </si>
  <si>
    <t>신태인농협</t>
    <phoneticPr fontId="1" type="noConversion"/>
  </si>
  <si>
    <t>RX8EX</t>
    <phoneticPr fontId="1" type="noConversion"/>
  </si>
  <si>
    <t>대현그린</t>
    <phoneticPr fontId="1" type="noConversion"/>
  </si>
  <si>
    <t>정읍시 태인면 원고천1길 18</t>
    <phoneticPr fontId="1" type="noConversion"/>
  </si>
  <si>
    <t>순정축협 정읍지점</t>
    <phoneticPr fontId="1" type="noConversion"/>
  </si>
  <si>
    <t>RX8N8</t>
    <phoneticPr fontId="1" type="noConversion"/>
  </si>
  <si>
    <t>채원</t>
    <phoneticPr fontId="1" type="noConversion"/>
  </si>
  <si>
    <t>RX9MP</t>
    <phoneticPr fontId="1" type="noConversion"/>
  </si>
  <si>
    <t>정읍시 고부면 만화리 523</t>
    <phoneticPr fontId="1" type="noConversion"/>
  </si>
  <si>
    <t>황토현농협</t>
    <phoneticPr fontId="1" type="noConversion"/>
  </si>
  <si>
    <t>고창</t>
    <phoneticPr fontId="1" type="noConversion"/>
  </si>
  <si>
    <t>고창군지부</t>
    <phoneticPr fontId="1" type="noConversion"/>
  </si>
  <si>
    <t>흥덕농협</t>
    <phoneticPr fontId="1" type="noConversion"/>
  </si>
  <si>
    <t>김성우</t>
    <phoneticPr fontId="1" type="noConversion"/>
  </si>
  <si>
    <t>부안군 줄포면 우포리 320</t>
    <phoneticPr fontId="1" type="noConversion"/>
  </si>
  <si>
    <t>SIOB9</t>
    <phoneticPr fontId="1" type="noConversion"/>
  </si>
  <si>
    <t>정읍</t>
    <phoneticPr fontId="1" type="noConversion"/>
  </si>
  <si>
    <t>정읍시지부</t>
    <phoneticPr fontId="1" type="noConversion"/>
  </si>
  <si>
    <t>재백</t>
    <phoneticPr fontId="1" type="noConversion"/>
  </si>
  <si>
    <t>정읍시 감곡면 용곽리 897외 3필지</t>
    <phoneticPr fontId="1" type="noConversion"/>
  </si>
  <si>
    <t>RX8S6</t>
    <phoneticPr fontId="1" type="noConversion"/>
  </si>
  <si>
    <t>해성</t>
    <phoneticPr fontId="1" type="noConversion"/>
  </si>
  <si>
    <t>정읍시 감곡면 천촌길 137</t>
    <phoneticPr fontId="1" type="noConversion"/>
  </si>
  <si>
    <t>RX9NE</t>
    <phoneticPr fontId="1" type="noConversion"/>
  </si>
  <si>
    <t>정읍시 이평면 팔선리 115-9</t>
    <phoneticPr fontId="1" type="noConversion"/>
  </si>
  <si>
    <t>샘골농협 이평지점</t>
    <phoneticPr fontId="1" type="noConversion"/>
  </si>
  <si>
    <t>동식</t>
    <phoneticPr fontId="1" type="noConversion"/>
  </si>
  <si>
    <t>RX8P9</t>
    <phoneticPr fontId="1" type="noConversion"/>
  </si>
  <si>
    <t>SGIY2</t>
    <phoneticPr fontId="1" type="noConversion"/>
  </si>
  <si>
    <t>정읍시 이평면 평령골길 4</t>
    <phoneticPr fontId="1" type="noConversion"/>
  </si>
  <si>
    <t>호남축산</t>
    <phoneticPr fontId="1" type="noConversion"/>
  </si>
  <si>
    <t>정읍시 입암면 압암로 382-51</t>
    <phoneticPr fontId="1" type="noConversion"/>
  </si>
  <si>
    <t>만화</t>
    <phoneticPr fontId="1" type="noConversion"/>
  </si>
  <si>
    <t>황토현농협 입암지점</t>
    <phoneticPr fontId="1" type="noConversion"/>
  </si>
  <si>
    <t>RX8HE</t>
    <phoneticPr fontId="1" type="noConversion"/>
  </si>
  <si>
    <t>Rx9U4</t>
    <phoneticPr fontId="1" type="noConversion"/>
  </si>
  <si>
    <t>대성</t>
    <phoneticPr fontId="1" type="noConversion"/>
  </si>
  <si>
    <t>정읍시 소성면 등계리 884-1</t>
    <phoneticPr fontId="1" type="noConversion"/>
  </si>
  <si>
    <t>황토현농협 소성지점</t>
    <phoneticPr fontId="1" type="noConversion"/>
  </si>
  <si>
    <t>RX8NO</t>
    <phoneticPr fontId="1" type="noConversion"/>
  </si>
  <si>
    <t>순영</t>
    <phoneticPr fontId="1" type="noConversion"/>
  </si>
  <si>
    <t>정읍시 감곡면 화봉리 458-9</t>
    <phoneticPr fontId="1" type="noConversion"/>
  </si>
  <si>
    <t>신태인농협 감곡지점</t>
    <phoneticPr fontId="1" type="noConversion"/>
  </si>
  <si>
    <t>RX8KP</t>
    <phoneticPr fontId="1" type="noConversion"/>
  </si>
  <si>
    <t>김철</t>
    <phoneticPr fontId="1" type="noConversion"/>
  </si>
  <si>
    <t>정읍시 감곡면 대신리 305</t>
    <phoneticPr fontId="1" type="noConversion"/>
  </si>
  <si>
    <t>RXAKT</t>
    <phoneticPr fontId="1" type="noConversion"/>
  </si>
  <si>
    <t>정읍시 감곡면 오공2길 46-43</t>
    <phoneticPr fontId="1" type="noConversion"/>
  </si>
  <si>
    <t>오공</t>
    <phoneticPr fontId="1" type="noConversion"/>
  </si>
  <si>
    <t>XSAXM</t>
    <phoneticPr fontId="1" type="noConversion"/>
  </si>
  <si>
    <t>이희섭</t>
    <phoneticPr fontId="1" type="noConversion"/>
  </si>
  <si>
    <t>정읍시 산외면 상용길 55-1</t>
    <phoneticPr fontId="1" type="noConversion"/>
  </si>
  <si>
    <t>RXABZ</t>
    <phoneticPr fontId="1" type="noConversion"/>
  </si>
  <si>
    <t>산용</t>
    <phoneticPr fontId="1" type="noConversion"/>
  </si>
  <si>
    <t>박래훈</t>
    <phoneticPr fontId="1" type="noConversion"/>
  </si>
  <si>
    <t>박가네</t>
    <phoneticPr fontId="1" type="noConversion"/>
  </si>
  <si>
    <t>정읍시 산외면 관청길 143-91</t>
    <phoneticPr fontId="1" type="noConversion"/>
  </si>
  <si>
    <t>정읍</t>
    <phoneticPr fontId="1" type="noConversion"/>
  </si>
  <si>
    <t>황토현농협</t>
    <phoneticPr fontId="1" type="noConversion"/>
  </si>
  <si>
    <t>XXB68</t>
    <phoneticPr fontId="1" type="noConversion"/>
  </si>
  <si>
    <t>이영희</t>
    <phoneticPr fontId="1" type="noConversion"/>
  </si>
  <si>
    <t>하늘</t>
    <phoneticPr fontId="1" type="noConversion"/>
  </si>
  <si>
    <t>정읍시 이평면 석월길 47-15</t>
    <phoneticPr fontId="1" type="noConversion"/>
  </si>
  <si>
    <t>RX95I</t>
    <phoneticPr fontId="1" type="noConversion"/>
  </si>
  <si>
    <t>이치훈</t>
    <phoneticPr fontId="1" type="noConversion"/>
  </si>
  <si>
    <t>정읍시 이평면 석월길 47-25</t>
    <phoneticPr fontId="1" type="noConversion"/>
  </si>
  <si>
    <t>RX950</t>
    <phoneticPr fontId="1" type="noConversion"/>
  </si>
  <si>
    <t>박동수</t>
    <phoneticPr fontId="1" type="noConversion"/>
  </si>
  <si>
    <t>시냇물</t>
    <phoneticPr fontId="1" type="noConversion"/>
  </si>
  <si>
    <t>김제시 봉남면 평사1길 51-23</t>
    <phoneticPr fontId="1" type="noConversion"/>
  </si>
  <si>
    <t>동김제농협 봉남지점</t>
    <phoneticPr fontId="1" type="noConversion"/>
  </si>
  <si>
    <t>S1IV8</t>
    <phoneticPr fontId="1" type="noConversion"/>
  </si>
  <si>
    <t>이경순</t>
    <phoneticPr fontId="1" type="noConversion"/>
  </si>
  <si>
    <t>정읍시 덕천면 황토현로 582-54</t>
    <phoneticPr fontId="1" type="noConversion"/>
  </si>
  <si>
    <t>진국</t>
    <phoneticPr fontId="1" type="noConversion"/>
  </si>
  <si>
    <t>RXAQU</t>
    <phoneticPr fontId="1" type="noConversion"/>
  </si>
  <si>
    <t>전주김제완추축협 김제</t>
    <phoneticPr fontId="1" type="noConversion"/>
  </si>
  <si>
    <t>1976.01.09</t>
    <phoneticPr fontId="1" type="noConversion"/>
  </si>
  <si>
    <t>010-8626-6261</t>
    <phoneticPr fontId="1" type="noConversion"/>
  </si>
  <si>
    <t>정읍시 이평면 솔길 247-54</t>
    <phoneticPr fontId="1" type="noConversion"/>
  </si>
  <si>
    <t>1976.09.23</t>
    <phoneticPr fontId="1" type="noConversion"/>
  </si>
  <si>
    <t>010-5537-1689</t>
    <phoneticPr fontId="1" type="noConversion"/>
  </si>
  <si>
    <t>정읍시 이평면 국정길 5</t>
    <phoneticPr fontId="1" type="noConversion"/>
  </si>
  <si>
    <t>1958.11.20</t>
    <phoneticPr fontId="1" type="noConversion"/>
  </si>
  <si>
    <t>010-8645-4646</t>
    <phoneticPr fontId="1" type="noConversion"/>
  </si>
  <si>
    <t>정읍시 정우면 장순리 218</t>
    <phoneticPr fontId="1" type="noConversion"/>
  </si>
  <si>
    <t>1955.07.16</t>
    <phoneticPr fontId="1" type="noConversion"/>
  </si>
  <si>
    <t>010-3676-0662</t>
    <phoneticPr fontId="1" type="noConversion"/>
  </si>
  <si>
    <t>김제시 금산면 금산사 1길 78</t>
    <phoneticPr fontId="1" type="noConversion"/>
  </si>
  <si>
    <t>1949.09.24</t>
    <phoneticPr fontId="1" type="noConversion"/>
  </si>
  <si>
    <t>010-4658-4008</t>
    <phoneticPr fontId="1" type="noConversion"/>
  </si>
  <si>
    <t>김제시 금산면 쌍용리 419-1</t>
    <phoneticPr fontId="1" type="noConversion"/>
  </si>
  <si>
    <t>1949.01.02</t>
    <phoneticPr fontId="1" type="noConversion"/>
  </si>
  <si>
    <t>010-9643-0398</t>
    <phoneticPr fontId="1" type="noConversion"/>
  </si>
  <si>
    <t>김제시 금산면 용산 3길 31-31</t>
    <phoneticPr fontId="1" type="noConversion"/>
  </si>
  <si>
    <t>1969.04.11</t>
    <phoneticPr fontId="1" type="noConversion"/>
  </si>
  <si>
    <t>010-3485-6509</t>
    <phoneticPr fontId="1" type="noConversion"/>
  </si>
  <si>
    <t>고창군 아산면 남촌길 17-2</t>
    <phoneticPr fontId="1" type="noConversion"/>
  </si>
  <si>
    <t>1943.06.09</t>
    <phoneticPr fontId="1" type="noConversion"/>
  </si>
  <si>
    <t>010-6302-1501</t>
    <phoneticPr fontId="1" type="noConversion"/>
  </si>
  <si>
    <t>김제시 금산면 성계리 820</t>
    <phoneticPr fontId="1" type="noConversion"/>
  </si>
  <si>
    <t>1956.04.22</t>
    <phoneticPr fontId="1" type="noConversion"/>
  </si>
  <si>
    <t>010-2665-4918</t>
    <phoneticPr fontId="1" type="noConversion"/>
  </si>
  <si>
    <t>고창군 흥덕면 향교길 19-8</t>
    <phoneticPr fontId="1" type="noConversion"/>
  </si>
  <si>
    <t>1953.07.07</t>
    <phoneticPr fontId="1" type="noConversion"/>
  </si>
  <si>
    <t>010-8960-5504</t>
    <phoneticPr fontId="1" type="noConversion"/>
  </si>
  <si>
    <t>정읍시 옹동면 산성리 946번지</t>
    <phoneticPr fontId="1" type="noConversion"/>
  </si>
  <si>
    <t>1968.11.11</t>
    <phoneticPr fontId="1" type="noConversion"/>
  </si>
  <si>
    <t>순창군 순창읍 경천1로 102 주공@102/1701</t>
    <phoneticPr fontId="1" type="noConversion"/>
  </si>
  <si>
    <t>1965.02.12</t>
    <phoneticPr fontId="1" type="noConversion"/>
  </si>
  <si>
    <t>010-3657-0806</t>
    <phoneticPr fontId="1" type="noConversion"/>
  </si>
  <si>
    <t>고창군 아산면 목동리 579-2</t>
    <phoneticPr fontId="1" type="noConversion"/>
  </si>
  <si>
    <t>1952.12.30</t>
    <phoneticPr fontId="1" type="noConversion"/>
  </si>
  <si>
    <t>010-9276-0797</t>
    <phoneticPr fontId="1" type="noConversion"/>
  </si>
  <si>
    <t>정읍시 감곡면 유정리 옥신2길 25</t>
    <phoneticPr fontId="1" type="noConversion"/>
  </si>
  <si>
    <t>010-9084-6462</t>
    <phoneticPr fontId="1" type="noConversion"/>
  </si>
  <si>
    <t>남원시 대강면 금탄로 539</t>
    <phoneticPr fontId="1" type="noConversion"/>
  </si>
  <si>
    <t>1967.02.17</t>
    <phoneticPr fontId="1" type="noConversion"/>
  </si>
  <si>
    <t>010-5532-9064</t>
    <phoneticPr fontId="1" type="noConversion"/>
  </si>
  <si>
    <t>정읍시 학산로 89-25 104동 502호</t>
    <phoneticPr fontId="1" type="noConversion"/>
  </si>
  <si>
    <t>1969.03.06</t>
    <phoneticPr fontId="1" type="noConversion"/>
  </si>
  <si>
    <t>010-9441-4568</t>
    <phoneticPr fontId="1" type="noConversion"/>
  </si>
  <si>
    <t>순창군 구림면 구인로 325-77</t>
    <phoneticPr fontId="1" type="noConversion"/>
  </si>
  <si>
    <t>1956.07.05</t>
    <phoneticPr fontId="1" type="noConversion"/>
  </si>
  <si>
    <t>010-9161-6372</t>
    <phoneticPr fontId="1" type="noConversion"/>
  </si>
  <si>
    <t>고창군 해리면 우산길 3</t>
    <phoneticPr fontId="1" type="noConversion"/>
  </si>
  <si>
    <t>1964.12.02</t>
    <phoneticPr fontId="1" type="noConversion"/>
  </si>
  <si>
    <t>010-3638-0862</t>
    <phoneticPr fontId="1" type="noConversion"/>
  </si>
  <si>
    <t>정읍시 감곡면 과반1길 5-31</t>
    <phoneticPr fontId="1" type="noConversion"/>
  </si>
  <si>
    <t>1951.09.27</t>
    <phoneticPr fontId="1" type="noConversion"/>
  </si>
  <si>
    <t>010-5235-5717</t>
    <phoneticPr fontId="1" type="noConversion"/>
  </si>
  <si>
    <t>정읍시 산외면 도원1길 63-4</t>
    <phoneticPr fontId="1" type="noConversion"/>
  </si>
  <si>
    <t>1952.03.10</t>
    <phoneticPr fontId="1" type="noConversion"/>
  </si>
  <si>
    <t>010-9922-3808</t>
    <phoneticPr fontId="1" type="noConversion"/>
  </si>
  <si>
    <t>정읍시 칠보면 수청 칠보산로 391-17</t>
    <phoneticPr fontId="1" type="noConversion"/>
  </si>
  <si>
    <t>1973.05.10</t>
    <phoneticPr fontId="1" type="noConversion"/>
  </si>
  <si>
    <t>010-5460-0331</t>
    <phoneticPr fontId="1" type="noConversion"/>
  </si>
  <si>
    <t>김제시 벽골제로 572-40</t>
    <phoneticPr fontId="1" type="noConversion"/>
  </si>
  <si>
    <t>1979.06.06</t>
    <phoneticPr fontId="1" type="noConversion"/>
  </si>
  <si>
    <t>010-6690-3177</t>
    <phoneticPr fontId="1" type="noConversion"/>
  </si>
  <si>
    <t>고창군 흥덕면 공판장길 122-1</t>
    <phoneticPr fontId="1" type="noConversion"/>
  </si>
  <si>
    <t>1979.08.16</t>
    <phoneticPr fontId="1" type="noConversion"/>
  </si>
  <si>
    <t>010-9484-5341</t>
    <phoneticPr fontId="1" type="noConversion"/>
  </si>
  <si>
    <t>정읍시 이평면 돌못길 24</t>
    <phoneticPr fontId="1" type="noConversion"/>
  </si>
  <si>
    <t>1957.10.10</t>
    <phoneticPr fontId="1" type="noConversion"/>
  </si>
  <si>
    <t>010-3680-1201</t>
    <phoneticPr fontId="1" type="noConversion"/>
  </si>
  <si>
    <t>김제시 금산면 원평로 77</t>
    <phoneticPr fontId="1" type="noConversion"/>
  </si>
  <si>
    <t>1955.10.25</t>
    <phoneticPr fontId="1" type="noConversion"/>
  </si>
  <si>
    <t>010-5331-8030</t>
    <phoneticPr fontId="1" type="noConversion"/>
  </si>
  <si>
    <t>고창군 흥덕면 선운대로 3781</t>
    <phoneticPr fontId="1" type="noConversion"/>
  </si>
  <si>
    <t>1967.08.25</t>
    <phoneticPr fontId="1" type="noConversion"/>
  </si>
  <si>
    <t>010-5111-0888</t>
    <phoneticPr fontId="1" type="noConversion"/>
  </si>
  <si>
    <t>김제시 금구면 대송4길 200</t>
    <phoneticPr fontId="1" type="noConversion"/>
  </si>
  <si>
    <t>010-3674-8291</t>
    <phoneticPr fontId="1" type="noConversion"/>
  </si>
  <si>
    <t>익산시 여산면 제남리 옥금동길 85-84</t>
    <phoneticPr fontId="1" type="noConversion"/>
  </si>
  <si>
    <t>010-8910-3605</t>
    <phoneticPr fontId="1" type="noConversion"/>
  </si>
  <si>
    <t>정읍시 칠보면 동막길 47-10</t>
    <phoneticPr fontId="1" type="noConversion"/>
  </si>
  <si>
    <t>정읍시 고부면 덕안길 126</t>
    <phoneticPr fontId="1" type="noConversion"/>
  </si>
  <si>
    <t>010-9858-4000</t>
    <phoneticPr fontId="1" type="noConversion"/>
  </si>
  <si>
    <t>김제시 복죽4길 59-11</t>
    <phoneticPr fontId="1" type="noConversion"/>
  </si>
  <si>
    <t>010-3679-6388</t>
    <phoneticPr fontId="1" type="noConversion"/>
  </si>
  <si>
    <t>고창군 흥덕면 문화2길 1</t>
    <phoneticPr fontId="1" type="noConversion"/>
  </si>
  <si>
    <t>010-2601-4672</t>
    <phoneticPr fontId="1" type="noConversion"/>
  </si>
  <si>
    <t>고창군 흥덕면 송암리 402</t>
    <phoneticPr fontId="1" type="noConversion"/>
  </si>
  <si>
    <t>010-8645-6404</t>
    <phoneticPr fontId="1" type="noConversion"/>
  </si>
  <si>
    <t>고창군 흥덕면 야동길 19</t>
    <phoneticPr fontId="1" type="noConversion"/>
  </si>
  <si>
    <t>010-8932-4787</t>
    <phoneticPr fontId="1" type="noConversion"/>
  </si>
  <si>
    <t>고창군 흥덕면 치룡복룡길 148</t>
    <phoneticPr fontId="1" type="noConversion"/>
  </si>
  <si>
    <t>010-3755-4954</t>
    <phoneticPr fontId="1" type="noConversion"/>
  </si>
  <si>
    <t>고창군 흥덕면 구동길 119</t>
    <phoneticPr fontId="1" type="noConversion"/>
  </si>
  <si>
    <t>010-4654-4467</t>
    <phoneticPr fontId="1" type="noConversion"/>
  </si>
  <si>
    <t>정읍시 입암면 구마석길 90</t>
    <phoneticPr fontId="1" type="noConversion"/>
  </si>
  <si>
    <t>010-4646-4757</t>
    <phoneticPr fontId="1" type="noConversion"/>
  </si>
  <si>
    <t>정읍시 정우면 양지2길 78-7</t>
    <phoneticPr fontId="1" type="noConversion"/>
  </si>
  <si>
    <t>010-3655-1602</t>
    <phoneticPr fontId="1" type="noConversion"/>
  </si>
  <si>
    <t>정읍시 감곡면 용승길 128-4</t>
    <phoneticPr fontId="1" type="noConversion"/>
  </si>
  <si>
    <t>010-8787-5412</t>
    <phoneticPr fontId="1" type="noConversion"/>
  </si>
  <si>
    <t>정읍시 산외면 공동길 74-19</t>
    <phoneticPr fontId="1" type="noConversion"/>
  </si>
  <si>
    <t>010-8646-2957</t>
    <phoneticPr fontId="1" type="noConversion"/>
  </si>
  <si>
    <t>김제시 금구면 봉두로 139-3</t>
    <phoneticPr fontId="1" type="noConversion"/>
  </si>
  <si>
    <t>010-3653-6930</t>
    <phoneticPr fontId="1" type="noConversion"/>
  </si>
  <si>
    <t>정읍시 신태인읍 신태인동길 35-7</t>
    <phoneticPr fontId="1" type="noConversion"/>
  </si>
  <si>
    <t>010-3684-4271</t>
    <phoneticPr fontId="1" type="noConversion"/>
  </si>
  <si>
    <t>정읍시 태인면 원고천1길 8</t>
    <phoneticPr fontId="1" type="noConversion"/>
  </si>
  <si>
    <t>010-5517-7048</t>
    <phoneticPr fontId="1" type="noConversion"/>
  </si>
  <si>
    <t>정읍시 학산로 89-71 206.906</t>
    <phoneticPr fontId="1" type="noConversion"/>
  </si>
  <si>
    <t>019-650-6638</t>
    <phoneticPr fontId="1" type="noConversion"/>
  </si>
  <si>
    <t>고창군 흥덕면 신덕 목우길 60</t>
    <phoneticPr fontId="1" type="noConversion"/>
  </si>
  <si>
    <t>010-5416-2705</t>
    <phoneticPr fontId="1" type="noConversion"/>
  </si>
  <si>
    <t>정읍시 감곡면 용곽길 68-9</t>
    <phoneticPr fontId="1" type="noConversion"/>
  </si>
  <si>
    <t>010-9907-9758</t>
    <phoneticPr fontId="1" type="noConversion"/>
  </si>
  <si>
    <t>김제시 금구면 낙산4길 75-15</t>
    <phoneticPr fontId="1" type="noConversion"/>
  </si>
  <si>
    <t>010-9023-1480</t>
    <phoneticPr fontId="1" type="noConversion"/>
  </si>
  <si>
    <t>정읍시 이평면 석정길 15</t>
    <phoneticPr fontId="1" type="noConversion"/>
  </si>
  <si>
    <t>010-8643-1582</t>
    <phoneticPr fontId="1" type="noConversion"/>
  </si>
  <si>
    <t>정읍시 이평면 평령골길 4</t>
    <phoneticPr fontId="1" type="noConversion"/>
  </si>
  <si>
    <t>010-5354-6937</t>
    <phoneticPr fontId="1" type="noConversion"/>
  </si>
  <si>
    <t>정읍시 입암면 압암로 382-51</t>
    <phoneticPr fontId="1" type="noConversion"/>
  </si>
  <si>
    <t>010-5153-6035</t>
    <phoneticPr fontId="1" type="noConversion"/>
  </si>
  <si>
    <t>정읍시 소성면 대성길 89-50</t>
    <phoneticPr fontId="1" type="noConversion"/>
  </si>
  <si>
    <t>010-8668-7235</t>
    <phoneticPr fontId="1" type="noConversion"/>
  </si>
  <si>
    <t>정읍시 감곡면 화삼길 49-17</t>
    <phoneticPr fontId="1" type="noConversion"/>
  </si>
  <si>
    <t>011-9641-4653</t>
    <phoneticPr fontId="1" type="noConversion"/>
  </si>
  <si>
    <t>정읍시 감곡면 유치1길 29-4</t>
    <phoneticPr fontId="1" type="noConversion"/>
  </si>
  <si>
    <t>010-3743-1958</t>
    <phoneticPr fontId="1" type="noConversion"/>
  </si>
  <si>
    <t>정읍시 감곡면 오공2길 46-43</t>
    <phoneticPr fontId="1" type="noConversion"/>
  </si>
  <si>
    <t>010-6647-1937</t>
    <phoneticPr fontId="1" type="noConversion"/>
  </si>
  <si>
    <t>정읍시 산외면 정량리 55-1</t>
    <phoneticPr fontId="1" type="noConversion"/>
  </si>
  <si>
    <t>010-9722-5583</t>
    <phoneticPr fontId="1" type="noConversion"/>
  </si>
  <si>
    <t>정읍시 고부면 관청길 143-91</t>
    <phoneticPr fontId="1" type="noConversion"/>
  </si>
  <si>
    <t>010-2051-6345</t>
    <phoneticPr fontId="1" type="noConversion"/>
  </si>
  <si>
    <t>정읍시 이평면 황토현로 99</t>
    <phoneticPr fontId="1" type="noConversion"/>
  </si>
  <si>
    <t>010-3171-6380</t>
    <phoneticPr fontId="1" type="noConversion"/>
  </si>
  <si>
    <t>정읍시 이평면 석월길 47-25</t>
    <phoneticPr fontId="1" type="noConversion"/>
  </si>
  <si>
    <t>010-7764-8304</t>
    <phoneticPr fontId="1" type="noConversion"/>
  </si>
  <si>
    <t>김제시 봉남면 봉남로 184-3</t>
    <phoneticPr fontId="1" type="noConversion"/>
  </si>
  <si>
    <t>010-6460-4335</t>
    <phoneticPr fontId="1" type="noConversion"/>
  </si>
  <si>
    <t>전북 정읍시 이평면 대동길 18</t>
    <phoneticPr fontId="1" type="noConversion"/>
  </si>
  <si>
    <t>1958.07.05</t>
    <phoneticPr fontId="1" type="noConversion"/>
  </si>
  <si>
    <t>1948.12.28</t>
    <phoneticPr fontId="1" type="noConversion"/>
  </si>
  <si>
    <t>1975.05.23</t>
    <phoneticPr fontId="1" type="noConversion"/>
  </si>
  <si>
    <t>1964.12.06</t>
    <phoneticPr fontId="1" type="noConversion"/>
  </si>
  <si>
    <t>1958.12.03</t>
    <phoneticPr fontId="1" type="noConversion"/>
  </si>
  <si>
    <t>1956.01.22</t>
    <phoneticPr fontId="1" type="noConversion"/>
  </si>
  <si>
    <t>1952.01.10</t>
    <phoneticPr fontId="1" type="noConversion"/>
  </si>
  <si>
    <t>1957.11.18</t>
    <phoneticPr fontId="1" type="noConversion"/>
  </si>
  <si>
    <t>1957.09.24</t>
    <phoneticPr fontId="1" type="noConversion"/>
  </si>
  <si>
    <t>1960.10.16</t>
    <phoneticPr fontId="1" type="noConversion"/>
  </si>
  <si>
    <t>1959.09.05</t>
    <phoneticPr fontId="1" type="noConversion"/>
  </si>
  <si>
    <t>1958.01.25</t>
    <phoneticPr fontId="1" type="noConversion"/>
  </si>
  <si>
    <t>1948.09.05</t>
    <phoneticPr fontId="1" type="noConversion"/>
  </si>
  <si>
    <t>1953.05.07</t>
    <phoneticPr fontId="1" type="noConversion"/>
  </si>
  <si>
    <t>1961.10.10</t>
    <phoneticPr fontId="1" type="noConversion"/>
  </si>
  <si>
    <t>1961.03.21</t>
    <phoneticPr fontId="1" type="noConversion"/>
  </si>
  <si>
    <t>1973.02.03</t>
    <phoneticPr fontId="1" type="noConversion"/>
  </si>
  <si>
    <t>1952.02.15</t>
    <phoneticPr fontId="1" type="noConversion"/>
  </si>
  <si>
    <t>1957.02.15</t>
    <phoneticPr fontId="1" type="noConversion"/>
  </si>
  <si>
    <t>1971.08.19</t>
    <phoneticPr fontId="1" type="noConversion"/>
  </si>
  <si>
    <t>1952.01.15</t>
    <phoneticPr fontId="1" type="noConversion"/>
  </si>
  <si>
    <t>1956.04.12</t>
    <phoneticPr fontId="1" type="noConversion"/>
  </si>
  <si>
    <t>1955.09.09</t>
    <phoneticPr fontId="1" type="noConversion"/>
  </si>
  <si>
    <t>1967.07.09</t>
    <phoneticPr fontId="1" type="noConversion"/>
  </si>
  <si>
    <t>1948.12.15</t>
    <phoneticPr fontId="1" type="noConversion"/>
  </si>
  <si>
    <t>1955.11.21</t>
    <phoneticPr fontId="1" type="noConversion"/>
  </si>
  <si>
    <t>1957.10.09</t>
    <phoneticPr fontId="1" type="noConversion"/>
  </si>
  <si>
    <t>1959.04.18</t>
    <phoneticPr fontId="1" type="noConversion"/>
  </si>
  <si>
    <t>1991.05.15</t>
    <phoneticPr fontId="1" type="noConversion"/>
  </si>
  <si>
    <t>1959.08.18</t>
    <phoneticPr fontId="1" type="noConversion"/>
  </si>
  <si>
    <t>1983.11.09</t>
    <phoneticPr fontId="1" type="noConversion"/>
  </si>
  <si>
    <t>1947.02.01</t>
    <phoneticPr fontId="1" type="noConversion"/>
  </si>
  <si>
    <t>1962.11.05</t>
    <phoneticPr fontId="1" type="noConversion"/>
  </si>
  <si>
    <t>1958.10.27</t>
    <phoneticPr fontId="1" type="noConversion"/>
  </si>
  <si>
    <t>전북 정읍시 산외면 공동길 50-4</t>
    <phoneticPr fontId="1" type="noConversion"/>
  </si>
  <si>
    <t>010-3671-6333</t>
    <phoneticPr fontId="1" type="noConversion"/>
  </si>
  <si>
    <t>복만</t>
    <phoneticPr fontId="1" type="noConversion"/>
  </si>
  <si>
    <t>RX80Y</t>
    <phoneticPr fontId="1" type="noConversion"/>
  </si>
  <si>
    <t>김복만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</si>
</sst>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_-;\-* #,##0_-;_-* &quot;-&quot;_-;_-@_-"/>
    <numFmt numFmtId="176" formatCode="mm&quot;월&quot;\ dd&quot;일&quot;"/>
    <numFmt numFmtId="177" formatCode="0_);[Red]\(0\)"/>
  </numFmts>
  <fonts count="3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2"/>
      <color theme="1"/>
      <name val="맑은 고딕"/>
      <family val="3"/>
      <charset val="129"/>
    </font>
    <font>
      <sz val="11"/>
      <color theme="1"/>
      <name val="맑은 고딕"/>
      <family val="3"/>
      <charset val="129"/>
    </font>
    <font>
      <b/>
      <u/>
      <sz val="16"/>
      <color theme="1"/>
      <name val="맑은 고딕"/>
      <family val="3"/>
      <charset val="129"/>
    </font>
    <font>
      <sz val="9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b/>
      <sz val="10"/>
      <color theme="1"/>
      <name val="휴먼둥근헤드라인"/>
      <family val="1"/>
      <charset val="129"/>
    </font>
    <font>
      <b/>
      <sz val="8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u/>
      <sz val="18"/>
      <color theme="1"/>
      <name val="맑은 고딕"/>
      <family val="3"/>
      <charset val="129"/>
    </font>
    <font>
      <sz val="11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</font>
    <font>
      <sz val="12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</font>
    <font>
      <sz val="9"/>
      <color theme="1"/>
      <name val="맑은 고딕"/>
      <family val="3"/>
      <charset val="129"/>
    </font>
    <font>
      <b/>
      <sz val="9"/>
      <color theme="1"/>
      <name val="맑은 고딕"/>
      <family val="3"/>
      <charset val="129"/>
    </font>
    <font>
      <b/>
      <u/>
      <sz val="10"/>
      <color theme="1"/>
      <name val="맑은 고딕"/>
      <family val="3"/>
      <charset val="129"/>
    </font>
    <font>
      <sz val="10"/>
      <color theme="1"/>
      <name val="휴먼둥근헤드라인"/>
      <family val="1"/>
      <charset val="129"/>
    </font>
    <font>
      <b/>
      <sz val="10"/>
      <color theme="1"/>
      <name val="맑은 고딕"/>
      <family val="2"/>
      <charset val="129"/>
      <scheme val="minor"/>
    </font>
    <font>
      <b/>
      <sz val="6"/>
      <color theme="1"/>
      <name val="맑은 고딕"/>
      <family val="3"/>
      <charset val="129"/>
      <scheme val="minor"/>
    </font>
    <font>
      <sz val="9"/>
      <color rgb="FF000000"/>
      <name val="맑은 고딕"/>
      <family val="3"/>
      <charset val="129"/>
      <scheme val="major"/>
    </font>
    <font>
      <b/>
      <sz val="9"/>
      <color rgb="FF333333"/>
      <name val="맑은 고딕"/>
      <family val="3"/>
      <charset val="129"/>
      <scheme val="minor"/>
    </font>
    <font>
      <sz val="9"/>
      <color rgb="FF333333"/>
      <name val="맑은 고딕"/>
      <family val="3"/>
      <charset val="129"/>
      <scheme val="minor"/>
    </font>
    <font>
      <b/>
      <sz val="9"/>
      <color rgb="FF000000"/>
      <name val="맑은 고딕"/>
      <family val="3"/>
      <charset val="129"/>
      <scheme val="minor"/>
    </font>
    <font>
      <sz val="6"/>
      <color theme="1"/>
      <name val="맑은 고딕"/>
      <family val="2"/>
      <charset val="129"/>
      <scheme val="minor"/>
    </font>
    <font>
      <b/>
      <sz val="14"/>
      <color rgb="FF000000"/>
      <name val="맑은 고딕"/>
      <family val="3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52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>
      <alignment vertical="center"/>
    </xf>
    <xf numFmtId="41" fontId="14" fillId="0" borderId="0" applyFont="0" applyFill="0" applyBorder="0" applyAlignment="0" applyProtection="0">
      <alignment vertical="center"/>
    </xf>
  </cellStyleXfs>
  <cellXfs count="23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Fill="1" applyBorder="1">
      <alignment vertical="center"/>
    </xf>
    <xf numFmtId="0" fontId="9" fillId="0" borderId="0" xfId="0" applyFont="1">
      <alignment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25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41" fontId="9" fillId="0" borderId="8" xfId="1" applyFont="1" applyBorder="1">
      <alignment vertical="center"/>
    </xf>
    <xf numFmtId="41" fontId="9" fillId="0" borderId="4" xfId="1" applyFont="1" applyBorder="1">
      <alignment vertical="center"/>
    </xf>
    <xf numFmtId="41" fontId="3" fillId="0" borderId="0" xfId="1" applyFont="1">
      <alignment vertical="center"/>
    </xf>
    <xf numFmtId="41" fontId="4" fillId="0" borderId="0" xfId="1" applyFont="1" applyAlignment="1">
      <alignment horizontal="center" vertical="center"/>
    </xf>
    <xf numFmtId="41" fontId="0" fillId="0" borderId="0" xfId="1" applyFont="1">
      <alignment vertical="center"/>
    </xf>
    <xf numFmtId="41" fontId="2" fillId="0" borderId="0" xfId="1" applyFont="1">
      <alignment vertical="center"/>
    </xf>
    <xf numFmtId="14" fontId="5" fillId="0" borderId="7" xfId="0" applyNumberFormat="1" applyFont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41" fontId="8" fillId="2" borderId="1" xfId="1" applyFont="1" applyFill="1" applyBorder="1" applyAlignment="1">
      <alignment horizontal="center" vertical="center"/>
    </xf>
    <xf numFmtId="41" fontId="8" fillId="2" borderId="6" xfId="1" applyFont="1" applyFill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4" fontId="18" fillId="0" borderId="8" xfId="0" applyNumberFormat="1" applyFont="1" applyBorder="1" applyAlignment="1">
      <alignment horizontal="center" vertical="center"/>
    </xf>
    <xf numFmtId="0" fontId="18" fillId="0" borderId="8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8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9" fillId="0" borderId="2" xfId="0" applyFont="1" applyBorder="1">
      <alignment vertical="center"/>
    </xf>
    <xf numFmtId="0" fontId="9" fillId="0" borderId="14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17" fillId="0" borderId="7" xfId="0" applyFont="1" applyBorder="1" applyAlignment="1">
      <alignment horizontal="center" vertical="center"/>
    </xf>
    <xf numFmtId="41" fontId="9" fillId="0" borderId="14" xfId="1" applyFont="1" applyBorder="1">
      <alignment vertical="center"/>
    </xf>
    <xf numFmtId="41" fontId="9" fillId="0" borderId="8" xfId="1" applyFont="1" applyBorder="1" applyAlignment="1">
      <alignment horizontal="center" vertical="center"/>
    </xf>
    <xf numFmtId="41" fontId="23" fillId="0" borderId="8" xfId="1" applyFont="1" applyBorder="1">
      <alignment vertical="center"/>
    </xf>
    <xf numFmtId="0" fontId="9" fillId="0" borderId="28" xfId="0" applyFont="1" applyBorder="1">
      <alignment vertical="center"/>
    </xf>
    <xf numFmtId="0" fontId="9" fillId="0" borderId="11" xfId="0" applyFont="1" applyBorder="1" applyAlignment="1">
      <alignment horizontal="center" vertical="center"/>
    </xf>
    <xf numFmtId="176" fontId="9" fillId="0" borderId="40" xfId="0" applyNumberFormat="1" applyFont="1" applyBorder="1" applyAlignment="1">
      <alignment horizontal="center" vertical="center"/>
    </xf>
    <xf numFmtId="14" fontId="9" fillId="0" borderId="7" xfId="0" applyNumberFormat="1" applyFont="1" applyBorder="1" applyAlignment="1">
      <alignment horizontal="center" vertical="center"/>
    </xf>
    <xf numFmtId="41" fontId="9" fillId="0" borderId="9" xfId="1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41" fontId="9" fillId="0" borderId="5" xfId="1" applyFont="1" applyBorder="1">
      <alignment vertical="center"/>
    </xf>
    <xf numFmtId="0" fontId="8" fillId="0" borderId="8" xfId="0" applyFont="1" applyFill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0" fontId="1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5" xfId="0" applyFont="1" applyBorder="1">
      <alignment vertical="center"/>
    </xf>
    <xf numFmtId="41" fontId="23" fillId="0" borderId="4" xfId="1" applyFont="1" applyBorder="1">
      <alignment vertical="center"/>
    </xf>
    <xf numFmtId="0" fontId="9" fillId="0" borderId="10" xfId="0" applyFont="1" applyBorder="1" applyAlignment="1">
      <alignment horizontal="center" vertical="center"/>
    </xf>
    <xf numFmtId="0" fontId="9" fillId="0" borderId="15" xfId="0" applyFont="1" applyBorder="1">
      <alignment vertical="center"/>
    </xf>
    <xf numFmtId="0" fontId="9" fillId="0" borderId="14" xfId="0" applyFont="1" applyBorder="1">
      <alignment vertical="center"/>
    </xf>
    <xf numFmtId="0" fontId="9" fillId="0" borderId="22" xfId="0" applyFont="1" applyBorder="1" applyAlignment="1">
      <alignment horizontal="center" vertical="center"/>
    </xf>
    <xf numFmtId="0" fontId="18" fillId="0" borderId="41" xfId="0" applyFont="1" applyBorder="1">
      <alignment vertical="center"/>
    </xf>
    <xf numFmtId="14" fontId="18" fillId="0" borderId="41" xfId="0" applyNumberFormat="1" applyFont="1" applyBorder="1" applyAlignment="1">
      <alignment horizontal="center" vertical="center"/>
    </xf>
    <xf numFmtId="0" fontId="9" fillId="0" borderId="41" xfId="0" applyFont="1" applyBorder="1">
      <alignment vertical="center"/>
    </xf>
    <xf numFmtId="41" fontId="9" fillId="0" borderId="41" xfId="1" applyFont="1" applyBorder="1">
      <alignment vertical="center"/>
    </xf>
    <xf numFmtId="0" fontId="9" fillId="0" borderId="43" xfId="0" applyFont="1" applyBorder="1">
      <alignment vertical="center"/>
    </xf>
    <xf numFmtId="0" fontId="9" fillId="0" borderId="38" xfId="0" applyFont="1" applyBorder="1">
      <alignment vertical="center"/>
    </xf>
    <xf numFmtId="0" fontId="9" fillId="0" borderId="46" xfId="0" applyFont="1" applyBorder="1" applyAlignment="1">
      <alignment horizontal="center" vertical="center"/>
    </xf>
    <xf numFmtId="0" fontId="9" fillId="0" borderId="45" xfId="0" applyFont="1" applyBorder="1">
      <alignment vertical="center"/>
    </xf>
    <xf numFmtId="0" fontId="9" fillId="0" borderId="46" xfId="0" applyFont="1" applyBorder="1">
      <alignment vertical="center"/>
    </xf>
    <xf numFmtId="0" fontId="9" fillId="0" borderId="23" xfId="0" applyFont="1" applyBorder="1">
      <alignment vertical="center"/>
    </xf>
    <xf numFmtId="41" fontId="23" fillId="0" borderId="41" xfId="1" applyFont="1" applyBorder="1">
      <alignment vertical="center"/>
    </xf>
    <xf numFmtId="0" fontId="9" fillId="0" borderId="47" xfId="0" applyFont="1" applyBorder="1">
      <alignment vertical="center"/>
    </xf>
    <xf numFmtId="0" fontId="9" fillId="0" borderId="48" xfId="0" applyFont="1" applyBorder="1" applyAlignment="1">
      <alignment horizontal="center" vertical="center"/>
    </xf>
    <xf numFmtId="41" fontId="9" fillId="0" borderId="45" xfId="1" applyFont="1" applyBorder="1">
      <alignment vertical="center"/>
    </xf>
    <xf numFmtId="0" fontId="9" fillId="0" borderId="33" xfId="0" applyFont="1" applyBorder="1" applyAlignment="1">
      <alignment horizontal="center" vertical="center"/>
    </xf>
    <xf numFmtId="176" fontId="9" fillId="0" borderId="34" xfId="0" applyNumberFormat="1" applyFont="1" applyBorder="1">
      <alignment vertical="center"/>
    </xf>
    <xf numFmtId="0" fontId="18" fillId="0" borderId="34" xfId="0" applyFont="1" applyBorder="1">
      <alignment vertical="center"/>
    </xf>
    <xf numFmtId="14" fontId="18" fillId="0" borderId="34" xfId="0" applyNumberFormat="1" applyFont="1" applyBorder="1" applyAlignment="1">
      <alignment horizontal="center" vertical="center"/>
    </xf>
    <xf numFmtId="0" fontId="9" fillId="0" borderId="34" xfId="0" applyFont="1" applyBorder="1">
      <alignment vertical="center"/>
    </xf>
    <xf numFmtId="0" fontId="9" fillId="0" borderId="34" xfId="0" applyFont="1" applyBorder="1" applyAlignment="1">
      <alignment horizontal="center" vertical="center"/>
    </xf>
    <xf numFmtId="41" fontId="8" fillId="0" borderId="34" xfId="0" applyNumberFormat="1" applyFont="1" applyBorder="1">
      <alignment vertical="center"/>
    </xf>
    <xf numFmtId="41" fontId="8" fillId="0" borderId="34" xfId="1" applyFont="1" applyBorder="1">
      <alignment vertical="center"/>
    </xf>
    <xf numFmtId="0" fontId="9" fillId="0" borderId="35" xfId="0" applyFont="1" applyBorder="1">
      <alignment vertical="center"/>
    </xf>
    <xf numFmtId="0" fontId="9" fillId="0" borderId="36" xfId="0" applyFont="1" applyBorder="1" applyAlignment="1">
      <alignment horizontal="center" vertical="center"/>
    </xf>
    <xf numFmtId="41" fontId="24" fillId="0" borderId="34" xfId="0" applyNumberFormat="1" applyFont="1" applyBorder="1">
      <alignment vertical="center"/>
    </xf>
    <xf numFmtId="41" fontId="24" fillId="0" borderId="34" xfId="0" applyNumberFormat="1" applyFont="1" applyBorder="1" applyAlignment="1">
      <alignment horizontal="center" vertical="center"/>
    </xf>
    <xf numFmtId="41" fontId="10" fillId="0" borderId="34" xfId="0" applyNumberFormat="1" applyFont="1" applyBorder="1">
      <alignment vertical="center"/>
    </xf>
    <xf numFmtId="0" fontId="9" fillId="0" borderId="35" xfId="0" applyFont="1" applyBorder="1" applyAlignment="1">
      <alignment horizontal="center" vertical="center"/>
    </xf>
    <xf numFmtId="14" fontId="9" fillId="0" borderId="36" xfId="0" applyNumberFormat="1" applyFont="1" applyBorder="1" applyAlignment="1">
      <alignment horizontal="center" vertical="center"/>
    </xf>
    <xf numFmtId="41" fontId="8" fillId="0" borderId="35" xfId="1" applyFont="1" applyBorder="1">
      <alignment vertical="center"/>
    </xf>
    <xf numFmtId="0" fontId="19" fillId="0" borderId="0" xfId="0" applyFont="1">
      <alignment vertical="center"/>
    </xf>
    <xf numFmtId="41" fontId="19" fillId="0" borderId="0" xfId="1" applyFont="1">
      <alignment vertical="center"/>
    </xf>
    <xf numFmtId="14" fontId="6" fillId="0" borderId="3" xfId="0" applyNumberFormat="1" applyFont="1" applyBorder="1" applyAlignment="1">
      <alignment horizontal="center" vertical="center"/>
    </xf>
    <xf numFmtId="14" fontId="6" fillId="0" borderId="44" xfId="0" applyNumberFormat="1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15" xfId="0" applyFont="1" applyBorder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43" xfId="0" applyFont="1" applyBorder="1">
      <alignment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8" fillId="2" borderId="49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0" fontId="20" fillId="0" borderId="8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20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6" fillId="0" borderId="2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6" fillId="0" borderId="23" xfId="0" applyFont="1" applyBorder="1" applyAlignment="1">
      <alignment horizontal="left" vertical="center"/>
    </xf>
    <xf numFmtId="0" fontId="26" fillId="0" borderId="4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2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6" fillId="0" borderId="41" xfId="0" applyFont="1" applyBorder="1" applyAlignment="1">
      <alignment horizontal="center" vertical="center"/>
    </xf>
    <xf numFmtId="0" fontId="6" fillId="0" borderId="41" xfId="0" applyFont="1" applyBorder="1" applyAlignment="1">
      <alignment horizontal="left" vertical="center"/>
    </xf>
    <xf numFmtId="0" fontId="6" fillId="0" borderId="4" xfId="0" applyFont="1" applyBorder="1">
      <alignment vertical="center"/>
    </xf>
    <xf numFmtId="0" fontId="6" fillId="0" borderId="41" xfId="0" applyFont="1" applyBorder="1">
      <alignment vertical="center"/>
    </xf>
    <xf numFmtId="14" fontId="30" fillId="0" borderId="3" xfId="0" applyNumberFormat="1" applyFont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9" fillId="0" borderId="50" xfId="0" applyFont="1" applyBorder="1">
      <alignment vertical="center"/>
    </xf>
    <xf numFmtId="0" fontId="12" fillId="2" borderId="50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vertical="center"/>
    </xf>
    <xf numFmtId="0" fontId="18" fillId="0" borderId="50" xfId="0" applyFont="1" applyBorder="1">
      <alignment vertical="center"/>
    </xf>
    <xf numFmtId="41" fontId="23" fillId="0" borderId="50" xfId="1" applyFont="1" applyBorder="1">
      <alignment vertical="center"/>
    </xf>
    <xf numFmtId="0" fontId="20" fillId="0" borderId="50" xfId="0" applyFont="1" applyBorder="1" applyAlignment="1">
      <alignment horizontal="center" vertical="center"/>
    </xf>
    <xf numFmtId="0" fontId="0" fillId="0" borderId="50" xfId="0" applyBorder="1">
      <alignment vertical="center"/>
    </xf>
    <xf numFmtId="0" fontId="16" fillId="0" borderId="50" xfId="0" applyFont="1" applyBorder="1">
      <alignment vertical="center"/>
    </xf>
    <xf numFmtId="41" fontId="0" fillId="0" borderId="50" xfId="0" applyNumberFormat="1" applyBorder="1">
      <alignment vertical="center"/>
    </xf>
    <xf numFmtId="0" fontId="9" fillId="3" borderId="50" xfId="0" applyFont="1" applyFill="1" applyBorder="1" applyAlignment="1">
      <alignment horizontal="center" vertical="center"/>
    </xf>
    <xf numFmtId="41" fontId="9" fillId="3" borderId="50" xfId="1" applyFont="1" applyFill="1" applyBorder="1" applyAlignment="1">
      <alignment horizontal="center" vertical="center"/>
    </xf>
    <xf numFmtId="0" fontId="5" fillId="0" borderId="50" xfId="0" applyFont="1" applyBorder="1">
      <alignment vertical="center"/>
    </xf>
    <xf numFmtId="0" fontId="9" fillId="0" borderId="50" xfId="0" applyFont="1" applyBorder="1" applyAlignment="1">
      <alignment horizontal="center" vertical="center"/>
    </xf>
    <xf numFmtId="0" fontId="18" fillId="0" borderId="50" xfId="0" applyFont="1" applyBorder="1" applyAlignment="1">
      <alignment horizontal="center" vertical="center"/>
    </xf>
    <xf numFmtId="41" fontId="18" fillId="3" borderId="50" xfId="1" applyFont="1" applyFill="1" applyBorder="1" applyAlignment="1">
      <alignment horizontal="center" vertical="center"/>
    </xf>
    <xf numFmtId="0" fontId="18" fillId="0" borderId="50" xfId="0" applyFont="1" applyFill="1" applyBorder="1" applyAlignment="1">
      <alignment horizontal="center" vertical="center"/>
    </xf>
    <xf numFmtId="0" fontId="6" fillId="4" borderId="50" xfId="0" applyFont="1" applyFill="1" applyBorder="1" applyAlignment="1">
      <alignment horizontal="center" vertical="center"/>
    </xf>
    <xf numFmtId="177" fontId="6" fillId="4" borderId="50" xfId="0" applyNumberFormat="1" applyFont="1" applyFill="1" applyBorder="1" applyAlignment="1">
      <alignment horizontal="center" vertical="center"/>
    </xf>
    <xf numFmtId="0" fontId="20" fillId="4" borderId="50" xfId="0" applyFont="1" applyFill="1" applyBorder="1" applyAlignment="1">
      <alignment horizontal="center" vertical="center"/>
    </xf>
    <xf numFmtId="0" fontId="21" fillId="4" borderId="50" xfId="0" applyFont="1" applyFill="1" applyBorder="1" applyAlignment="1">
      <alignment horizontal="center" vertical="center"/>
    </xf>
    <xf numFmtId="177" fontId="0" fillId="0" borderId="50" xfId="0" applyNumberFormat="1" applyBorder="1">
      <alignment vertical="center"/>
    </xf>
    <xf numFmtId="0" fontId="5" fillId="5" borderId="50" xfId="0" applyFont="1" applyFill="1" applyBorder="1">
      <alignment vertical="center"/>
    </xf>
    <xf numFmtId="0" fontId="6" fillId="5" borderId="5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20" fillId="0" borderId="4" xfId="0" applyFont="1" applyBorder="1" applyAlignment="1">
      <alignment horizontal="left" vertical="center"/>
    </xf>
    <xf numFmtId="176" fontId="9" fillId="0" borderId="0" xfId="0" applyNumberFormat="1" applyFont="1">
      <alignment vertical="center"/>
    </xf>
    <xf numFmtId="0" fontId="13" fillId="0" borderId="0" xfId="0" applyFont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2" fillId="0" borderId="30" xfId="0" applyFont="1" applyBorder="1" applyAlignment="1">
      <alignment horizontal="right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0" fillId="0" borderId="30" xfId="0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7" fillId="2" borderId="1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/>
    </xf>
    <xf numFmtId="0" fontId="25" fillId="2" borderId="34" xfId="0" applyFont="1" applyFill="1" applyBorder="1" applyAlignment="1">
      <alignment horizontal="center" vertical="center" wrapText="1"/>
    </xf>
    <xf numFmtId="0" fontId="25" fillId="2" borderId="34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176" fontId="9" fillId="0" borderId="41" xfId="0" applyNumberFormat="1" applyFont="1" applyBorder="1" applyAlignment="1">
      <alignment horizontal="center" vertical="center"/>
    </xf>
    <xf numFmtId="176" fontId="9" fillId="0" borderId="23" xfId="0" applyNumberFormat="1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75"/>
  <sheetViews>
    <sheetView tabSelected="1" zoomScale="75" zoomScaleNormal="75" workbookViewId="0">
      <pane ySplit="7" topLeftCell="A59" activePane="bottomLeft" state="frozen"/>
      <selection pane="bottomLeft" activeCell="AN39" sqref="AN39"/>
    </sheetView>
  </sheetViews>
  <sheetFormatPr defaultRowHeight="17.25" x14ac:dyDescent="0.3"/>
  <cols>
    <col min="1" max="1" width="5.375" customWidth="1"/>
    <col min="2" max="2" width="10.375" customWidth="1"/>
    <col min="3" max="3" width="5.625" style="24" customWidth="1"/>
    <col min="4" max="4" width="10.625" style="27" customWidth="1"/>
    <col min="5" max="5" width="7" style="14" customWidth="1"/>
    <col min="6" max="6" width="6.75" style="14" customWidth="1"/>
    <col min="7" max="7" width="28.25" hidden="1" customWidth="1"/>
    <col min="8" max="8" width="13.875" hidden="1" customWidth="1"/>
    <col min="9" max="9" width="6.875" style="14" hidden="1" customWidth="1"/>
    <col min="10" max="10" width="14.25" style="31" hidden="1" customWidth="1"/>
    <col min="11" max="11" width="28.25" hidden="1" customWidth="1"/>
    <col min="12" max="12" width="5.625" hidden="1" customWidth="1"/>
    <col min="13" max="13" width="7" hidden="1" customWidth="1"/>
    <col min="14" max="15" width="7.875" hidden="1" customWidth="1"/>
    <col min="16" max="16" width="6.75" style="37" hidden="1" customWidth="1"/>
    <col min="17" max="18" width="5" hidden="1" customWidth="1"/>
    <col min="19" max="19" width="6" style="14" hidden="1" customWidth="1"/>
    <col min="20" max="20" width="9.5" style="14" hidden="1" customWidth="1"/>
    <col min="21" max="21" width="20.625" style="14" customWidth="1"/>
    <col min="22" max="22" width="6" hidden="1" customWidth="1"/>
    <col min="23" max="23" width="4.875" hidden="1" customWidth="1"/>
    <col min="24" max="28" width="5.5" hidden="1" customWidth="1"/>
    <col min="29" max="29" width="7.5" style="14" hidden="1" customWidth="1"/>
    <col min="30" max="30" width="6.875" hidden="1" customWidth="1"/>
    <col min="31" max="31" width="9" hidden="1" customWidth="1"/>
    <col min="32" max="32" width="7.375" style="14" hidden="1" customWidth="1"/>
    <col min="33" max="33" width="8.75" hidden="1" customWidth="1"/>
    <col min="34" max="34" width="9" hidden="1" customWidth="1"/>
    <col min="35" max="35" width="9" customWidth="1"/>
    <col min="36" max="36" width="6.5" style="14" customWidth="1"/>
    <col min="37" max="37" width="6.625" hidden="1" customWidth="1"/>
    <col min="38" max="38" width="7.25" style="14" hidden="1" customWidth="1"/>
    <col min="39" max="39" width="10.125" customWidth="1"/>
    <col min="40" max="40" width="6.625" customWidth="1"/>
  </cols>
  <sheetData>
    <row r="1" spans="1:45" s="2" customFormat="1" ht="20.25" x14ac:dyDescent="0.3">
      <c r="A1" s="190" t="s">
        <v>269</v>
      </c>
      <c r="B1" s="190"/>
      <c r="C1" s="23"/>
      <c r="D1" s="25"/>
      <c r="E1" s="11"/>
      <c r="F1" s="11"/>
      <c r="I1" s="11"/>
      <c r="J1" s="30"/>
      <c r="P1" s="35"/>
      <c r="S1" s="11"/>
      <c r="T1" s="11"/>
      <c r="U1" s="11"/>
      <c r="X1" s="3"/>
      <c r="Y1" s="3"/>
      <c r="Z1" s="3"/>
      <c r="AA1" s="3"/>
      <c r="AB1" s="3"/>
      <c r="AC1" s="11"/>
      <c r="AD1" s="3"/>
      <c r="AF1" s="11"/>
      <c r="AJ1" s="11"/>
      <c r="AL1" s="11"/>
    </row>
    <row r="2" spans="1:45" s="2" customFormat="1" ht="26.25" x14ac:dyDescent="0.3">
      <c r="A2" s="189" t="s">
        <v>276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  <c r="W2" s="189"/>
      <c r="X2" s="189"/>
      <c r="Y2" s="189"/>
      <c r="Z2" s="189"/>
      <c r="AA2" s="189"/>
      <c r="AB2" s="189"/>
      <c r="AC2" s="189"/>
      <c r="AD2" s="189"/>
      <c r="AE2" s="189"/>
      <c r="AF2" s="189"/>
      <c r="AG2" s="189"/>
      <c r="AH2" s="189"/>
      <c r="AI2" s="189"/>
      <c r="AJ2" s="189"/>
      <c r="AL2" s="11"/>
    </row>
    <row r="3" spans="1:45" s="2" customFormat="1" ht="26.25" x14ac:dyDescent="0.3">
      <c r="A3" s="195" t="s">
        <v>275</v>
      </c>
      <c r="B3" s="195"/>
      <c r="C3" s="195"/>
      <c r="D3" s="195"/>
      <c r="E3" s="195"/>
      <c r="F3" s="22"/>
      <c r="G3" s="4"/>
      <c r="H3" s="4"/>
      <c r="I3" s="22"/>
      <c r="J3" s="28"/>
      <c r="K3" s="4"/>
      <c r="L3" s="4"/>
      <c r="M3" s="4"/>
      <c r="N3" s="4"/>
      <c r="O3" s="4"/>
      <c r="P3" s="36"/>
      <c r="Q3" s="4"/>
      <c r="R3" s="4"/>
      <c r="S3" s="22"/>
      <c r="T3" s="22"/>
      <c r="U3" s="22"/>
      <c r="V3" s="4"/>
      <c r="W3" s="4"/>
      <c r="X3" s="4"/>
      <c r="Y3" s="4"/>
      <c r="Z3" s="4"/>
      <c r="AA3" s="4"/>
      <c r="AB3" s="4"/>
      <c r="AC3" s="4"/>
      <c r="AD3" s="4"/>
      <c r="AF3" s="11"/>
      <c r="AJ3" s="11"/>
      <c r="AL3" s="11"/>
    </row>
    <row r="4" spans="1:45" ht="23.25" customHeight="1" thickBot="1" x14ac:dyDescent="0.35">
      <c r="A4" s="211" t="s">
        <v>15</v>
      </c>
      <c r="B4" s="211"/>
      <c r="C4" s="211"/>
      <c r="D4" s="211"/>
      <c r="E4" s="211"/>
      <c r="F4" s="211"/>
      <c r="G4" s="211"/>
      <c r="AI4" s="212" t="s">
        <v>16</v>
      </c>
      <c r="AJ4" s="213"/>
      <c r="AK4" s="196" t="s">
        <v>272</v>
      </c>
      <c r="AL4" s="196"/>
      <c r="AM4" s="196"/>
      <c r="AN4" s="196"/>
    </row>
    <row r="5" spans="1:45" s="6" customFormat="1" ht="24" customHeight="1" thickBot="1" x14ac:dyDescent="0.35">
      <c r="A5" s="191" t="s">
        <v>17</v>
      </c>
      <c r="B5" s="197" t="s">
        <v>10</v>
      </c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9" t="s">
        <v>18</v>
      </c>
      <c r="T5" s="198"/>
      <c r="U5" s="200"/>
      <c r="V5" s="201" t="s">
        <v>19</v>
      </c>
      <c r="W5" s="202"/>
      <c r="X5" s="202"/>
      <c r="Y5" s="202"/>
      <c r="Z5" s="202"/>
      <c r="AA5" s="202"/>
      <c r="AB5" s="203"/>
      <c r="AC5" s="201" t="s">
        <v>9</v>
      </c>
      <c r="AD5" s="204"/>
      <c r="AE5" s="204"/>
      <c r="AF5" s="202"/>
      <c r="AG5" s="202"/>
      <c r="AH5" s="202"/>
      <c r="AI5" s="202"/>
      <c r="AJ5" s="203"/>
      <c r="AK5" s="8" t="s">
        <v>45</v>
      </c>
      <c r="AL5" s="12" t="s">
        <v>268</v>
      </c>
      <c r="AM5" s="205" t="s">
        <v>20</v>
      </c>
      <c r="AN5" s="205"/>
    </row>
    <row r="6" spans="1:45" s="6" customFormat="1" ht="24" customHeight="1" thickBot="1" x14ac:dyDescent="0.35">
      <c r="A6" s="224"/>
      <c r="B6" s="208" t="s">
        <v>4</v>
      </c>
      <c r="C6" s="209" t="s">
        <v>21</v>
      </c>
      <c r="D6" s="229" t="s">
        <v>22</v>
      </c>
      <c r="E6" s="208" t="s">
        <v>23</v>
      </c>
      <c r="F6" s="208" t="s">
        <v>24</v>
      </c>
      <c r="G6" s="208" t="s">
        <v>25</v>
      </c>
      <c r="H6" s="231" t="s">
        <v>26</v>
      </c>
      <c r="I6" s="208" t="s">
        <v>1</v>
      </c>
      <c r="J6" s="208"/>
      <c r="K6" s="208"/>
      <c r="L6" s="206" t="s">
        <v>27</v>
      </c>
      <c r="M6" s="206" t="s">
        <v>28</v>
      </c>
      <c r="N6" s="208" t="s">
        <v>2</v>
      </c>
      <c r="O6" s="208"/>
      <c r="P6" s="41" t="s">
        <v>202</v>
      </c>
      <c r="Q6" s="208" t="s">
        <v>3</v>
      </c>
      <c r="R6" s="208"/>
      <c r="S6" s="191" t="s">
        <v>12</v>
      </c>
      <c r="T6" s="227" t="s">
        <v>29</v>
      </c>
      <c r="U6" s="193" t="s">
        <v>11</v>
      </c>
      <c r="V6" s="201" t="s">
        <v>30</v>
      </c>
      <c r="W6" s="225" t="s">
        <v>31</v>
      </c>
      <c r="X6" s="222" t="s">
        <v>32</v>
      </c>
      <c r="Y6" s="202" t="s">
        <v>33</v>
      </c>
      <c r="Z6" s="202" t="s">
        <v>34</v>
      </c>
      <c r="AA6" s="222" t="s">
        <v>35</v>
      </c>
      <c r="AB6" s="223" t="s">
        <v>36</v>
      </c>
      <c r="AC6" s="15" t="s">
        <v>13</v>
      </c>
      <c r="AD6" s="218" t="s">
        <v>37</v>
      </c>
      <c r="AE6" s="214" t="s">
        <v>38</v>
      </c>
      <c r="AF6" s="18" t="s">
        <v>51</v>
      </c>
      <c r="AG6" s="216" t="s">
        <v>39</v>
      </c>
      <c r="AH6" s="218" t="s">
        <v>40</v>
      </c>
      <c r="AI6" s="220" t="s">
        <v>41</v>
      </c>
      <c r="AJ6" s="120" t="s">
        <v>198</v>
      </c>
      <c r="AK6" s="9" t="s">
        <v>46</v>
      </c>
      <c r="AL6" s="9" t="s">
        <v>49</v>
      </c>
      <c r="AM6" s="191" t="s">
        <v>42</v>
      </c>
      <c r="AN6" s="193" t="s">
        <v>6</v>
      </c>
    </row>
    <row r="7" spans="1:45" s="6" customFormat="1" ht="24.75" thickBot="1" x14ac:dyDescent="0.35">
      <c r="A7" s="192"/>
      <c r="B7" s="207"/>
      <c r="C7" s="210"/>
      <c r="D7" s="230"/>
      <c r="E7" s="207"/>
      <c r="F7" s="207"/>
      <c r="G7" s="207"/>
      <c r="H7" s="219"/>
      <c r="I7" s="179" t="s">
        <v>43</v>
      </c>
      <c r="J7" s="21" t="s">
        <v>0</v>
      </c>
      <c r="K7" s="7" t="s">
        <v>5</v>
      </c>
      <c r="L7" s="207"/>
      <c r="M7" s="207"/>
      <c r="N7" s="7" t="s">
        <v>6</v>
      </c>
      <c r="O7" s="7" t="s">
        <v>7</v>
      </c>
      <c r="P7" s="42" t="s">
        <v>201</v>
      </c>
      <c r="Q7" s="7" t="s">
        <v>8</v>
      </c>
      <c r="R7" s="20" t="s">
        <v>44</v>
      </c>
      <c r="S7" s="192"/>
      <c r="T7" s="228"/>
      <c r="U7" s="194"/>
      <c r="V7" s="201"/>
      <c r="W7" s="226"/>
      <c r="X7" s="202"/>
      <c r="Y7" s="202"/>
      <c r="Z7" s="202"/>
      <c r="AA7" s="202"/>
      <c r="AB7" s="203"/>
      <c r="AC7" s="17" t="s">
        <v>50</v>
      </c>
      <c r="AD7" s="219"/>
      <c r="AE7" s="215"/>
      <c r="AF7" s="19" t="s">
        <v>52</v>
      </c>
      <c r="AG7" s="217"/>
      <c r="AH7" s="219"/>
      <c r="AI7" s="221"/>
      <c r="AJ7" s="125" t="s">
        <v>199</v>
      </c>
      <c r="AK7" s="10" t="s">
        <v>47</v>
      </c>
      <c r="AL7" s="10" t="s">
        <v>263</v>
      </c>
      <c r="AM7" s="192"/>
      <c r="AN7" s="194"/>
    </row>
    <row r="8" spans="1:45" s="6" customFormat="1" ht="30" customHeight="1" x14ac:dyDescent="0.3">
      <c r="A8" s="44">
        <v>1</v>
      </c>
      <c r="B8" s="45">
        <v>42769</v>
      </c>
      <c r="C8" s="46" t="s">
        <v>277</v>
      </c>
      <c r="D8" s="45" t="s">
        <v>578</v>
      </c>
      <c r="E8" s="48" t="s">
        <v>270</v>
      </c>
      <c r="F8" s="48"/>
      <c r="G8" s="132" t="s">
        <v>580</v>
      </c>
      <c r="H8" s="130" t="s">
        <v>579</v>
      </c>
      <c r="I8" s="133" t="s">
        <v>375</v>
      </c>
      <c r="J8" s="130"/>
      <c r="K8" s="132" t="s">
        <v>374</v>
      </c>
      <c r="L8" s="29">
        <v>227</v>
      </c>
      <c r="M8" s="126"/>
      <c r="N8" s="33">
        <v>225</v>
      </c>
      <c r="O8" s="33">
        <v>187.5</v>
      </c>
      <c r="P8" s="33">
        <v>120</v>
      </c>
      <c r="Q8" s="48" t="s">
        <v>271</v>
      </c>
      <c r="R8" s="48"/>
      <c r="S8" s="16" t="s">
        <v>376</v>
      </c>
      <c r="T8" s="113" t="s">
        <v>321</v>
      </c>
      <c r="U8" s="186" t="s">
        <v>377</v>
      </c>
      <c r="V8" s="51"/>
      <c r="W8" s="47"/>
      <c r="X8" s="47"/>
      <c r="Y8" s="47"/>
      <c r="Z8" s="47"/>
      <c r="AA8" s="47"/>
      <c r="AB8" s="52"/>
      <c r="AC8" s="53" t="s">
        <v>378</v>
      </c>
      <c r="AD8" s="49">
        <v>227</v>
      </c>
      <c r="AE8" s="54">
        <v>308</v>
      </c>
      <c r="AF8" s="33">
        <v>225</v>
      </c>
      <c r="AG8" s="33">
        <v>187.5</v>
      </c>
      <c r="AH8" s="33">
        <f t="shared" ref="AH8:AH34" si="0">AE8-AG8</f>
        <v>120.5</v>
      </c>
      <c r="AI8" s="56">
        <v>120</v>
      </c>
      <c r="AJ8" s="121"/>
      <c r="AK8" s="57"/>
      <c r="AL8" s="58"/>
      <c r="AM8" s="39">
        <v>42789</v>
      </c>
      <c r="AN8" s="50">
        <v>120</v>
      </c>
      <c r="AQ8" s="6">
        <v>-110</v>
      </c>
    </row>
    <row r="9" spans="1:45" s="6" customFormat="1" ht="30" customHeight="1" x14ac:dyDescent="0.3">
      <c r="A9" s="44">
        <v>2</v>
      </c>
      <c r="B9" s="45">
        <v>42769</v>
      </c>
      <c r="C9" s="46" t="s">
        <v>278</v>
      </c>
      <c r="D9" s="45" t="s">
        <v>581</v>
      </c>
      <c r="E9" s="48" t="s">
        <v>270</v>
      </c>
      <c r="F9" s="48"/>
      <c r="G9" s="132" t="s">
        <v>583</v>
      </c>
      <c r="H9" s="130" t="s">
        <v>582</v>
      </c>
      <c r="I9" s="130" t="s">
        <v>380</v>
      </c>
      <c r="J9" s="130"/>
      <c r="K9" s="187" t="s">
        <v>379</v>
      </c>
      <c r="L9" s="29">
        <v>124</v>
      </c>
      <c r="M9" s="126"/>
      <c r="N9" s="33">
        <v>100</v>
      </c>
      <c r="O9" s="33">
        <v>60</v>
      </c>
      <c r="P9" s="33">
        <v>100</v>
      </c>
      <c r="Q9" s="48" t="s">
        <v>271</v>
      </c>
      <c r="R9" s="48"/>
      <c r="S9" s="16" t="s">
        <v>376</v>
      </c>
      <c r="T9" s="113" t="s">
        <v>321</v>
      </c>
      <c r="U9" s="123" t="s">
        <v>377</v>
      </c>
      <c r="V9" s="51"/>
      <c r="W9" s="47"/>
      <c r="X9" s="47"/>
      <c r="Y9" s="47"/>
      <c r="Z9" s="47"/>
      <c r="AA9" s="47"/>
      <c r="AB9" s="52"/>
      <c r="AC9" s="53" t="s">
        <v>381</v>
      </c>
      <c r="AD9" s="49">
        <v>124</v>
      </c>
      <c r="AE9" s="54">
        <v>168</v>
      </c>
      <c r="AF9" s="33">
        <v>100</v>
      </c>
      <c r="AG9" s="33">
        <v>60</v>
      </c>
      <c r="AH9" s="33">
        <f t="shared" si="0"/>
        <v>108</v>
      </c>
      <c r="AI9" s="56">
        <v>100</v>
      </c>
      <c r="AJ9" s="121"/>
      <c r="AK9" s="57"/>
      <c r="AL9" s="58"/>
      <c r="AM9" s="39">
        <v>42788</v>
      </c>
      <c r="AN9" s="52">
        <v>100</v>
      </c>
    </row>
    <row r="10" spans="1:45" s="6" customFormat="1" ht="30" customHeight="1" x14ac:dyDescent="0.3">
      <c r="A10" s="44">
        <v>3</v>
      </c>
      <c r="B10" s="45">
        <v>42769</v>
      </c>
      <c r="C10" s="46" t="s">
        <v>279</v>
      </c>
      <c r="D10" s="45" t="s">
        <v>584</v>
      </c>
      <c r="E10" s="48" t="s">
        <v>270</v>
      </c>
      <c r="F10" s="48"/>
      <c r="G10" s="132" t="s">
        <v>586</v>
      </c>
      <c r="H10" s="130" t="s">
        <v>585</v>
      </c>
      <c r="I10" s="130" t="s">
        <v>383</v>
      </c>
      <c r="J10" s="130"/>
      <c r="K10" s="187" t="s">
        <v>382</v>
      </c>
      <c r="L10" s="29">
        <v>547</v>
      </c>
      <c r="M10" s="126"/>
      <c r="N10" s="33">
        <v>130</v>
      </c>
      <c r="O10" s="33">
        <v>65</v>
      </c>
      <c r="P10" s="33">
        <v>678</v>
      </c>
      <c r="Q10" s="48" t="s">
        <v>271</v>
      </c>
      <c r="R10" s="48"/>
      <c r="S10" s="16" t="s">
        <v>376</v>
      </c>
      <c r="T10" s="113" t="s">
        <v>321</v>
      </c>
      <c r="U10" s="121" t="s">
        <v>385</v>
      </c>
      <c r="V10" s="51"/>
      <c r="W10" s="47"/>
      <c r="X10" s="47"/>
      <c r="Y10" s="47"/>
      <c r="Z10" s="47"/>
      <c r="AA10" s="47"/>
      <c r="AB10" s="52"/>
      <c r="AC10" s="53" t="s">
        <v>384</v>
      </c>
      <c r="AD10" s="49">
        <v>547</v>
      </c>
      <c r="AE10" s="54">
        <v>743</v>
      </c>
      <c r="AF10" s="33">
        <v>130</v>
      </c>
      <c r="AG10" s="33">
        <v>65</v>
      </c>
      <c r="AH10" s="33">
        <f t="shared" si="0"/>
        <v>678</v>
      </c>
      <c r="AI10" s="56">
        <v>678</v>
      </c>
      <c r="AJ10" s="121"/>
      <c r="AK10" s="57"/>
      <c r="AL10" s="58"/>
      <c r="AM10" s="39">
        <v>42842</v>
      </c>
      <c r="AN10" s="52">
        <v>500</v>
      </c>
      <c r="AO10" s="188">
        <v>42789</v>
      </c>
      <c r="AP10" s="6">
        <v>200</v>
      </c>
      <c r="AR10" s="188">
        <v>42842</v>
      </c>
      <c r="AS10" s="6">
        <v>300</v>
      </c>
    </row>
    <row r="11" spans="1:45" s="6" customFormat="1" ht="30" customHeight="1" x14ac:dyDescent="0.3">
      <c r="A11" s="44">
        <v>4</v>
      </c>
      <c r="B11" s="45">
        <v>42769</v>
      </c>
      <c r="C11" s="46" t="s">
        <v>280</v>
      </c>
      <c r="D11" s="45" t="s">
        <v>587</v>
      </c>
      <c r="E11" s="48" t="s">
        <v>270</v>
      </c>
      <c r="F11" s="48"/>
      <c r="G11" s="132" t="s">
        <v>589</v>
      </c>
      <c r="H11" s="130" t="s">
        <v>588</v>
      </c>
      <c r="I11" s="130" t="s">
        <v>387</v>
      </c>
      <c r="J11" s="130"/>
      <c r="K11" s="187" t="s">
        <v>386</v>
      </c>
      <c r="L11" s="29">
        <v>87</v>
      </c>
      <c r="M11" s="126"/>
      <c r="N11" s="33">
        <v>73</v>
      </c>
      <c r="O11" s="33">
        <v>73</v>
      </c>
      <c r="P11" s="33">
        <v>45</v>
      </c>
      <c r="Q11" s="48" t="s">
        <v>271</v>
      </c>
      <c r="R11" s="48"/>
      <c r="S11" s="16" t="s">
        <v>388</v>
      </c>
      <c r="T11" s="113" t="s">
        <v>337</v>
      </c>
      <c r="U11" s="121" t="s">
        <v>389</v>
      </c>
      <c r="V11" s="51"/>
      <c r="W11" s="47"/>
      <c r="X11" s="47"/>
      <c r="Y11" s="47"/>
      <c r="Z11" s="47"/>
      <c r="AA11" s="47"/>
      <c r="AB11" s="52"/>
      <c r="AC11" s="53" t="s">
        <v>392</v>
      </c>
      <c r="AD11" s="49">
        <v>87</v>
      </c>
      <c r="AE11" s="54">
        <v>118</v>
      </c>
      <c r="AF11" s="33">
        <v>73</v>
      </c>
      <c r="AG11" s="33">
        <v>73</v>
      </c>
      <c r="AH11" s="33">
        <f t="shared" si="0"/>
        <v>45</v>
      </c>
      <c r="AI11" s="56">
        <v>45</v>
      </c>
      <c r="AJ11" s="121"/>
      <c r="AK11" s="57"/>
      <c r="AL11" s="58"/>
      <c r="AM11" s="60">
        <v>42794</v>
      </c>
      <c r="AN11" s="52">
        <v>45</v>
      </c>
      <c r="AO11" s="188"/>
    </row>
    <row r="12" spans="1:45" s="6" customFormat="1" ht="30" customHeight="1" x14ac:dyDescent="0.3">
      <c r="A12" s="44">
        <v>5</v>
      </c>
      <c r="B12" s="45">
        <v>42769</v>
      </c>
      <c r="C12" s="46" t="s">
        <v>281</v>
      </c>
      <c r="D12" s="45" t="s">
        <v>590</v>
      </c>
      <c r="E12" s="48" t="s">
        <v>13</v>
      </c>
      <c r="F12" s="48"/>
      <c r="G12" s="132" t="s">
        <v>592</v>
      </c>
      <c r="H12" s="130" t="s">
        <v>591</v>
      </c>
      <c r="I12" s="130" t="s">
        <v>391</v>
      </c>
      <c r="J12" s="130"/>
      <c r="K12" s="187" t="s">
        <v>390</v>
      </c>
      <c r="L12" s="29">
        <v>46</v>
      </c>
      <c r="M12" s="126"/>
      <c r="N12" s="33">
        <v>0</v>
      </c>
      <c r="O12" s="33">
        <v>0</v>
      </c>
      <c r="P12" s="33">
        <v>62</v>
      </c>
      <c r="Q12" s="48" t="s">
        <v>271</v>
      </c>
      <c r="R12" s="48"/>
      <c r="S12" s="16" t="s">
        <v>388</v>
      </c>
      <c r="T12" s="113" t="s">
        <v>337</v>
      </c>
      <c r="U12" s="121" t="s">
        <v>389</v>
      </c>
      <c r="V12" s="51"/>
      <c r="W12" s="47"/>
      <c r="X12" s="47"/>
      <c r="Y12" s="47"/>
      <c r="Z12" s="47"/>
      <c r="AA12" s="47"/>
      <c r="AB12" s="52"/>
      <c r="AC12" s="53" t="s">
        <v>395</v>
      </c>
      <c r="AD12" s="49">
        <v>46</v>
      </c>
      <c r="AE12" s="54">
        <v>62</v>
      </c>
      <c r="AF12" s="33">
        <v>0</v>
      </c>
      <c r="AG12" s="33">
        <v>0</v>
      </c>
      <c r="AH12" s="33">
        <f t="shared" si="0"/>
        <v>62</v>
      </c>
      <c r="AI12" s="56">
        <v>62</v>
      </c>
      <c r="AJ12" s="121"/>
      <c r="AK12" s="57"/>
      <c r="AL12" s="58"/>
      <c r="AM12" s="60">
        <v>42794</v>
      </c>
      <c r="AN12" s="52">
        <v>62</v>
      </c>
    </row>
    <row r="13" spans="1:45" s="6" customFormat="1" ht="30" customHeight="1" x14ac:dyDescent="0.3">
      <c r="A13" s="44">
        <v>6</v>
      </c>
      <c r="B13" s="45">
        <v>42769</v>
      </c>
      <c r="C13" s="46" t="s">
        <v>282</v>
      </c>
      <c r="D13" s="45" t="s">
        <v>593</v>
      </c>
      <c r="E13" s="48" t="s">
        <v>13</v>
      </c>
      <c r="F13" s="48"/>
      <c r="G13" s="132" t="s">
        <v>595</v>
      </c>
      <c r="H13" s="130" t="s">
        <v>594</v>
      </c>
      <c r="I13" s="130" t="s">
        <v>394</v>
      </c>
      <c r="J13" s="130"/>
      <c r="K13" s="187" t="s">
        <v>393</v>
      </c>
      <c r="L13" s="29">
        <v>83</v>
      </c>
      <c r="M13" s="126"/>
      <c r="N13" s="33">
        <v>17</v>
      </c>
      <c r="O13" s="33">
        <v>17</v>
      </c>
      <c r="P13" s="33">
        <v>95</v>
      </c>
      <c r="Q13" s="48" t="s">
        <v>271</v>
      </c>
      <c r="R13" s="48"/>
      <c r="S13" s="16" t="s">
        <v>388</v>
      </c>
      <c r="T13" s="113" t="s">
        <v>337</v>
      </c>
      <c r="U13" s="121" t="s">
        <v>389</v>
      </c>
      <c r="V13" s="51"/>
      <c r="W13" s="47"/>
      <c r="X13" s="47"/>
      <c r="Y13" s="47"/>
      <c r="Z13" s="47"/>
      <c r="AA13" s="47"/>
      <c r="AB13" s="52"/>
      <c r="AC13" s="53" t="s">
        <v>396</v>
      </c>
      <c r="AD13" s="49">
        <v>83</v>
      </c>
      <c r="AE13" s="54">
        <v>112</v>
      </c>
      <c r="AF13" s="33">
        <v>17</v>
      </c>
      <c r="AG13" s="33">
        <v>17</v>
      </c>
      <c r="AH13" s="33">
        <f t="shared" si="0"/>
        <v>95</v>
      </c>
      <c r="AI13" s="56">
        <v>95</v>
      </c>
      <c r="AJ13" s="121"/>
      <c r="AK13" s="57"/>
      <c r="AL13" s="58"/>
      <c r="AM13" s="60">
        <v>42794</v>
      </c>
      <c r="AN13" s="52">
        <v>95</v>
      </c>
    </row>
    <row r="14" spans="1:45" s="6" customFormat="1" ht="30" customHeight="1" x14ac:dyDescent="0.3">
      <c r="A14" s="44">
        <v>7</v>
      </c>
      <c r="B14" s="45">
        <v>42769</v>
      </c>
      <c r="C14" s="46" t="s">
        <v>283</v>
      </c>
      <c r="D14" s="45" t="s">
        <v>596</v>
      </c>
      <c r="E14" s="48" t="s">
        <v>13</v>
      </c>
      <c r="F14" s="48"/>
      <c r="G14" s="132" t="s">
        <v>598</v>
      </c>
      <c r="H14" s="130" t="s">
        <v>597</v>
      </c>
      <c r="I14" s="130" t="s">
        <v>398</v>
      </c>
      <c r="J14" s="130"/>
      <c r="K14" s="187" t="s">
        <v>397</v>
      </c>
      <c r="L14" s="29">
        <v>27</v>
      </c>
      <c r="M14" s="126"/>
      <c r="N14" s="33">
        <v>24</v>
      </c>
      <c r="O14" s="33">
        <v>24</v>
      </c>
      <c r="P14" s="33">
        <v>12</v>
      </c>
      <c r="Q14" s="48" t="s">
        <v>271</v>
      </c>
      <c r="R14" s="48"/>
      <c r="S14" s="16" t="s">
        <v>399</v>
      </c>
      <c r="T14" s="113" t="s">
        <v>341</v>
      </c>
      <c r="U14" s="121" t="s">
        <v>400</v>
      </c>
      <c r="V14" s="51"/>
      <c r="W14" s="47"/>
      <c r="X14" s="47"/>
      <c r="Y14" s="47"/>
      <c r="Z14" s="47"/>
      <c r="AA14" s="47"/>
      <c r="AB14" s="52"/>
      <c r="AC14" s="53" t="s">
        <v>403</v>
      </c>
      <c r="AD14" s="49">
        <v>27</v>
      </c>
      <c r="AE14" s="54">
        <v>36</v>
      </c>
      <c r="AF14" s="33">
        <v>24</v>
      </c>
      <c r="AG14" s="33">
        <v>24</v>
      </c>
      <c r="AH14" s="33">
        <f t="shared" si="0"/>
        <v>12</v>
      </c>
      <c r="AI14" s="56">
        <v>12</v>
      </c>
      <c r="AJ14" s="121"/>
      <c r="AK14" s="57"/>
      <c r="AL14" s="58"/>
      <c r="AM14" s="60">
        <v>42788</v>
      </c>
      <c r="AN14" s="52">
        <v>12</v>
      </c>
    </row>
    <row r="15" spans="1:45" s="6" customFormat="1" ht="30" customHeight="1" x14ac:dyDescent="0.3">
      <c r="A15" s="44">
        <v>8</v>
      </c>
      <c r="B15" s="45">
        <v>42769</v>
      </c>
      <c r="C15" s="46" t="s">
        <v>284</v>
      </c>
      <c r="D15" s="45" t="s">
        <v>599</v>
      </c>
      <c r="E15" s="48" t="s">
        <v>13</v>
      </c>
      <c r="F15" s="48"/>
      <c r="G15" s="132" t="s">
        <v>601</v>
      </c>
      <c r="H15" s="130" t="s">
        <v>600</v>
      </c>
      <c r="I15" s="130" t="s">
        <v>402</v>
      </c>
      <c r="J15" s="130"/>
      <c r="K15" s="187" t="s">
        <v>401</v>
      </c>
      <c r="L15" s="29">
        <v>67</v>
      </c>
      <c r="M15" s="126"/>
      <c r="N15" s="33">
        <v>51</v>
      </c>
      <c r="O15" s="33">
        <v>51</v>
      </c>
      <c r="P15" s="33">
        <v>40</v>
      </c>
      <c r="Q15" s="48" t="s">
        <v>271</v>
      </c>
      <c r="R15" s="48"/>
      <c r="S15" s="16" t="s">
        <v>388</v>
      </c>
      <c r="T15" s="113" t="s">
        <v>337</v>
      </c>
      <c r="U15" s="121" t="s">
        <v>389</v>
      </c>
      <c r="V15" s="51"/>
      <c r="W15" s="47"/>
      <c r="X15" s="47"/>
      <c r="Y15" s="47"/>
      <c r="Z15" s="47"/>
      <c r="AA15" s="47"/>
      <c r="AB15" s="52"/>
      <c r="AC15" s="53" t="s">
        <v>404</v>
      </c>
      <c r="AD15" s="49">
        <v>67</v>
      </c>
      <c r="AE15" s="54">
        <f>AD15*1.36</f>
        <v>91.12</v>
      </c>
      <c r="AF15" s="33">
        <v>51</v>
      </c>
      <c r="AG15" s="33">
        <v>51</v>
      </c>
      <c r="AH15" s="33">
        <f t="shared" si="0"/>
        <v>40.120000000000005</v>
      </c>
      <c r="AI15" s="56">
        <v>40</v>
      </c>
      <c r="AJ15" s="121"/>
      <c r="AK15" s="57"/>
      <c r="AL15" s="58"/>
      <c r="AM15" s="60">
        <v>42794</v>
      </c>
      <c r="AN15" s="52">
        <v>40</v>
      </c>
      <c r="AQ15" s="6">
        <v>-39</v>
      </c>
    </row>
    <row r="16" spans="1:45" s="6" customFormat="1" ht="30" customHeight="1" x14ac:dyDescent="0.3">
      <c r="A16" s="44">
        <v>9</v>
      </c>
      <c r="B16" s="45">
        <v>42772</v>
      </c>
      <c r="C16" s="46" t="s">
        <v>285</v>
      </c>
      <c r="D16" s="45" t="s">
        <v>602</v>
      </c>
      <c r="E16" s="48" t="s">
        <v>13</v>
      </c>
      <c r="F16" s="48"/>
      <c r="G16" s="132" t="s">
        <v>604</v>
      </c>
      <c r="H16" s="130" t="s">
        <v>603</v>
      </c>
      <c r="I16" s="130" t="s">
        <v>406</v>
      </c>
      <c r="J16" s="130"/>
      <c r="K16" s="187" t="s">
        <v>405</v>
      </c>
      <c r="L16" s="29">
        <v>16</v>
      </c>
      <c r="M16" s="126"/>
      <c r="N16" s="33">
        <v>0</v>
      </c>
      <c r="O16" s="33">
        <v>0</v>
      </c>
      <c r="P16" s="33">
        <v>21</v>
      </c>
      <c r="Q16" s="48" t="s">
        <v>271</v>
      </c>
      <c r="R16" s="48"/>
      <c r="S16" s="16" t="s">
        <v>399</v>
      </c>
      <c r="T16" s="113" t="s">
        <v>341</v>
      </c>
      <c r="U16" s="121" t="s">
        <v>342</v>
      </c>
      <c r="V16" s="51"/>
      <c r="W16" s="47"/>
      <c r="X16" s="47"/>
      <c r="Y16" s="47"/>
      <c r="Z16" s="47"/>
      <c r="AA16" s="47"/>
      <c r="AB16" s="52"/>
      <c r="AC16" s="53" t="s">
        <v>407</v>
      </c>
      <c r="AD16" s="49">
        <v>16</v>
      </c>
      <c r="AE16" s="54">
        <f t="shared" ref="AE16:AE68" si="1">AD16*1.36</f>
        <v>21.76</v>
      </c>
      <c r="AF16" s="33">
        <v>0</v>
      </c>
      <c r="AG16" s="33">
        <v>0</v>
      </c>
      <c r="AH16" s="33">
        <f t="shared" si="0"/>
        <v>21.76</v>
      </c>
      <c r="AI16" s="56">
        <v>21</v>
      </c>
      <c r="AJ16" s="121"/>
      <c r="AK16" s="57"/>
      <c r="AL16" s="58"/>
      <c r="AM16" s="60">
        <v>42788</v>
      </c>
      <c r="AN16" s="52">
        <v>21</v>
      </c>
      <c r="AQ16" s="6">
        <v>-14</v>
      </c>
    </row>
    <row r="17" spans="1:43" s="6" customFormat="1" ht="30" customHeight="1" x14ac:dyDescent="0.3">
      <c r="A17" s="44">
        <v>10</v>
      </c>
      <c r="B17" s="45">
        <v>42772</v>
      </c>
      <c r="C17" s="46" t="s">
        <v>286</v>
      </c>
      <c r="D17" s="45" t="s">
        <v>605</v>
      </c>
      <c r="E17" s="48" t="s">
        <v>13</v>
      </c>
      <c r="F17" s="48"/>
      <c r="G17" s="132" t="s">
        <v>607</v>
      </c>
      <c r="H17" s="130" t="s">
        <v>606</v>
      </c>
      <c r="I17" s="130" t="s">
        <v>409</v>
      </c>
      <c r="J17" s="130"/>
      <c r="K17" s="187" t="s">
        <v>408</v>
      </c>
      <c r="L17" s="29">
        <v>44</v>
      </c>
      <c r="M17" s="126"/>
      <c r="N17" s="33">
        <v>0</v>
      </c>
      <c r="O17" s="33">
        <v>0</v>
      </c>
      <c r="P17" s="33">
        <v>50</v>
      </c>
      <c r="Q17" s="48" t="s">
        <v>271</v>
      </c>
      <c r="R17" s="48"/>
      <c r="S17" s="16" t="s">
        <v>376</v>
      </c>
      <c r="T17" s="113" t="s">
        <v>321</v>
      </c>
      <c r="U17" s="121" t="s">
        <v>410</v>
      </c>
      <c r="V17" s="51"/>
      <c r="W17" s="47"/>
      <c r="X17" s="47"/>
      <c r="Y17" s="47"/>
      <c r="Z17" s="47"/>
      <c r="AA17" s="47"/>
      <c r="AB17" s="52"/>
      <c r="AC17" s="53" t="s">
        <v>411</v>
      </c>
      <c r="AD17" s="49">
        <v>44</v>
      </c>
      <c r="AE17" s="54">
        <f t="shared" si="1"/>
        <v>59.84</v>
      </c>
      <c r="AF17" s="33">
        <v>0</v>
      </c>
      <c r="AG17" s="33">
        <v>0</v>
      </c>
      <c r="AH17" s="33">
        <f t="shared" si="0"/>
        <v>59.84</v>
      </c>
      <c r="AI17" s="56">
        <v>50</v>
      </c>
      <c r="AJ17" s="121"/>
      <c r="AK17" s="57"/>
      <c r="AL17" s="58"/>
      <c r="AM17" s="60">
        <v>42793</v>
      </c>
      <c r="AN17" s="52">
        <v>50</v>
      </c>
    </row>
    <row r="18" spans="1:43" s="6" customFormat="1" ht="30" customHeight="1" x14ac:dyDescent="0.3">
      <c r="A18" s="44">
        <v>11</v>
      </c>
      <c r="B18" s="45">
        <v>42772</v>
      </c>
      <c r="C18" s="46" t="s">
        <v>287</v>
      </c>
      <c r="D18" s="45" t="s">
        <v>608</v>
      </c>
      <c r="E18" s="48" t="s">
        <v>13</v>
      </c>
      <c r="F18" s="48"/>
      <c r="G18" s="132" t="s">
        <v>609</v>
      </c>
      <c r="H18" s="130" t="s">
        <v>413</v>
      </c>
      <c r="I18" s="130" t="s">
        <v>414</v>
      </c>
      <c r="J18" s="130"/>
      <c r="K18" s="187" t="s">
        <v>412</v>
      </c>
      <c r="L18" s="29">
        <v>77</v>
      </c>
      <c r="M18" s="126"/>
      <c r="N18" s="33">
        <v>0</v>
      </c>
      <c r="O18" s="33">
        <v>0</v>
      </c>
      <c r="P18" s="33">
        <v>60</v>
      </c>
      <c r="Q18" s="48" t="s">
        <v>271</v>
      </c>
      <c r="R18" s="48"/>
      <c r="S18" s="16" t="s">
        <v>415</v>
      </c>
      <c r="T18" s="113" t="s">
        <v>416</v>
      </c>
      <c r="U18" s="121" t="s">
        <v>417</v>
      </c>
      <c r="V18" s="51"/>
      <c r="W18" s="47"/>
      <c r="X18" s="47"/>
      <c r="Y18" s="47"/>
      <c r="Z18" s="47"/>
      <c r="AA18" s="47"/>
      <c r="AB18" s="52"/>
      <c r="AC18" s="53" t="s">
        <v>420</v>
      </c>
      <c r="AD18" s="49">
        <v>77</v>
      </c>
      <c r="AE18" s="54">
        <f t="shared" si="1"/>
        <v>104.72000000000001</v>
      </c>
      <c r="AF18" s="33">
        <v>0</v>
      </c>
      <c r="AG18" s="33">
        <v>0</v>
      </c>
      <c r="AH18" s="33">
        <f t="shared" si="0"/>
        <v>104.72000000000001</v>
      </c>
      <c r="AI18" s="56">
        <v>60</v>
      </c>
      <c r="AJ18" s="121"/>
      <c r="AK18" s="57"/>
      <c r="AL18" s="58"/>
      <c r="AM18" s="60">
        <v>42787</v>
      </c>
      <c r="AN18" s="52">
        <v>60</v>
      </c>
    </row>
    <row r="19" spans="1:43" s="6" customFormat="1" ht="30" customHeight="1" x14ac:dyDescent="0.3">
      <c r="A19" s="44">
        <v>12</v>
      </c>
      <c r="B19" s="45">
        <v>42772</v>
      </c>
      <c r="C19" s="46" t="s">
        <v>288</v>
      </c>
      <c r="D19" s="45" t="s">
        <v>610</v>
      </c>
      <c r="E19" s="48" t="s">
        <v>13</v>
      </c>
      <c r="F19" s="48"/>
      <c r="G19" s="132" t="s">
        <v>612</v>
      </c>
      <c r="H19" s="130" t="s">
        <v>611</v>
      </c>
      <c r="I19" s="130" t="s">
        <v>419</v>
      </c>
      <c r="J19" s="130"/>
      <c r="K19" s="187" t="s">
        <v>418</v>
      </c>
      <c r="L19" s="29">
        <v>91</v>
      </c>
      <c r="M19" s="126"/>
      <c r="N19" s="33">
        <v>72</v>
      </c>
      <c r="O19" s="33">
        <v>72</v>
      </c>
      <c r="P19" s="33">
        <v>50</v>
      </c>
      <c r="Q19" s="48" t="s">
        <v>271</v>
      </c>
      <c r="R19" s="48"/>
      <c r="S19" s="16" t="s">
        <v>399</v>
      </c>
      <c r="T19" s="113" t="s">
        <v>341</v>
      </c>
      <c r="U19" s="121" t="s">
        <v>400</v>
      </c>
      <c r="V19" s="51"/>
      <c r="W19" s="47"/>
      <c r="X19" s="47"/>
      <c r="Y19" s="47"/>
      <c r="Z19" s="47"/>
      <c r="AA19" s="47"/>
      <c r="AB19" s="52"/>
      <c r="AC19" s="53" t="s">
        <v>421</v>
      </c>
      <c r="AD19" s="49">
        <v>91</v>
      </c>
      <c r="AE19" s="54">
        <f t="shared" si="1"/>
        <v>123.76</v>
      </c>
      <c r="AF19" s="33">
        <v>72</v>
      </c>
      <c r="AG19" s="33">
        <v>72</v>
      </c>
      <c r="AH19" s="33">
        <f t="shared" si="0"/>
        <v>51.760000000000005</v>
      </c>
      <c r="AI19" s="56">
        <v>50</v>
      </c>
      <c r="AJ19" s="121"/>
      <c r="AK19" s="57"/>
      <c r="AL19" s="58"/>
      <c r="AM19" s="60">
        <v>42794</v>
      </c>
      <c r="AN19" s="52">
        <v>50</v>
      </c>
    </row>
    <row r="20" spans="1:43" s="6" customFormat="1" ht="30" customHeight="1" x14ac:dyDescent="0.3">
      <c r="A20" s="44">
        <v>13</v>
      </c>
      <c r="B20" s="45">
        <v>42772</v>
      </c>
      <c r="C20" s="46" t="s">
        <v>289</v>
      </c>
      <c r="D20" s="45" t="s">
        <v>613</v>
      </c>
      <c r="E20" s="48" t="s">
        <v>13</v>
      </c>
      <c r="F20" s="48"/>
      <c r="G20" s="132" t="s">
        <v>615</v>
      </c>
      <c r="H20" s="130" t="s">
        <v>614</v>
      </c>
      <c r="I20" s="130" t="s">
        <v>423</v>
      </c>
      <c r="J20" s="130"/>
      <c r="K20" s="187" t="s">
        <v>422</v>
      </c>
      <c r="L20" s="29">
        <v>15</v>
      </c>
      <c r="M20" s="126"/>
      <c r="N20" s="33">
        <v>11</v>
      </c>
      <c r="O20" s="33">
        <v>11</v>
      </c>
      <c r="P20" s="33">
        <v>9</v>
      </c>
      <c r="Q20" s="48" t="s">
        <v>271</v>
      </c>
      <c r="R20" s="48"/>
      <c r="S20" s="16" t="s">
        <v>376</v>
      </c>
      <c r="T20" s="113" t="s">
        <v>321</v>
      </c>
      <c r="U20" s="121" t="s">
        <v>425</v>
      </c>
      <c r="V20" s="51"/>
      <c r="W20" s="47"/>
      <c r="X20" s="47"/>
      <c r="Y20" s="47"/>
      <c r="Z20" s="47"/>
      <c r="AA20" s="47"/>
      <c r="AB20" s="52"/>
      <c r="AC20" s="53" t="s">
        <v>424</v>
      </c>
      <c r="AD20" s="49">
        <v>15</v>
      </c>
      <c r="AE20" s="54">
        <f t="shared" si="1"/>
        <v>20.400000000000002</v>
      </c>
      <c r="AF20" s="33">
        <v>11</v>
      </c>
      <c r="AG20" s="33">
        <v>11</v>
      </c>
      <c r="AH20" s="33">
        <f t="shared" si="0"/>
        <v>9.4000000000000021</v>
      </c>
      <c r="AI20" s="56">
        <v>9</v>
      </c>
      <c r="AJ20" s="121"/>
      <c r="AK20" s="57"/>
      <c r="AL20" s="58"/>
      <c r="AM20" s="60">
        <v>42787</v>
      </c>
      <c r="AN20" s="52">
        <v>9</v>
      </c>
    </row>
    <row r="21" spans="1:43" s="6" customFormat="1" ht="30" customHeight="1" x14ac:dyDescent="0.3">
      <c r="A21" s="44">
        <v>14</v>
      </c>
      <c r="B21" s="45">
        <v>42772</v>
      </c>
      <c r="C21" s="46" t="s">
        <v>290</v>
      </c>
      <c r="D21" s="45" t="s">
        <v>610</v>
      </c>
      <c r="E21" s="48" t="s">
        <v>13</v>
      </c>
      <c r="F21" s="48"/>
      <c r="G21" s="132" t="s">
        <v>617</v>
      </c>
      <c r="H21" s="130" t="s">
        <v>616</v>
      </c>
      <c r="I21" s="130" t="s">
        <v>427</v>
      </c>
      <c r="J21" s="130"/>
      <c r="K21" s="187" t="s">
        <v>426</v>
      </c>
      <c r="L21" s="29">
        <v>130</v>
      </c>
      <c r="M21" s="126"/>
      <c r="N21" s="33">
        <v>53</v>
      </c>
      <c r="O21" s="33">
        <v>53</v>
      </c>
      <c r="P21" s="33">
        <v>123</v>
      </c>
      <c r="Q21" s="48" t="s">
        <v>271</v>
      </c>
      <c r="R21" s="48"/>
      <c r="S21" s="16" t="s">
        <v>428</v>
      </c>
      <c r="T21" s="113" t="s">
        <v>429</v>
      </c>
      <c r="U21" s="121" t="s">
        <v>430</v>
      </c>
      <c r="V21" s="51"/>
      <c r="W21" s="47"/>
      <c r="X21" s="47"/>
      <c r="Y21" s="47"/>
      <c r="Z21" s="47"/>
      <c r="AA21" s="47"/>
      <c r="AB21" s="52"/>
      <c r="AC21" s="53" t="s">
        <v>431</v>
      </c>
      <c r="AD21" s="49">
        <v>130</v>
      </c>
      <c r="AE21" s="54">
        <f t="shared" si="1"/>
        <v>176.8</v>
      </c>
      <c r="AF21" s="33">
        <v>53</v>
      </c>
      <c r="AG21" s="33">
        <v>53</v>
      </c>
      <c r="AH21" s="33">
        <f t="shared" si="0"/>
        <v>123.80000000000001</v>
      </c>
      <c r="AI21" s="56">
        <v>123</v>
      </c>
      <c r="AJ21" s="121"/>
      <c r="AK21" s="57"/>
      <c r="AL21" s="58"/>
      <c r="AM21" s="60">
        <v>42816</v>
      </c>
      <c r="AN21" s="52">
        <v>120</v>
      </c>
    </row>
    <row r="22" spans="1:43" s="6" customFormat="1" ht="30" customHeight="1" x14ac:dyDescent="0.3">
      <c r="A22" s="44">
        <v>15</v>
      </c>
      <c r="B22" s="45">
        <v>42772</v>
      </c>
      <c r="C22" s="46" t="s">
        <v>291</v>
      </c>
      <c r="D22" s="45" t="s">
        <v>618</v>
      </c>
      <c r="E22" s="48" t="s">
        <v>13</v>
      </c>
      <c r="F22" s="48"/>
      <c r="G22" s="132" t="s">
        <v>620</v>
      </c>
      <c r="H22" s="130" t="s">
        <v>619</v>
      </c>
      <c r="I22" s="130" t="s">
        <v>433</v>
      </c>
      <c r="J22" s="130"/>
      <c r="K22" s="187" t="s">
        <v>432</v>
      </c>
      <c r="L22" s="29">
        <v>71</v>
      </c>
      <c r="M22" s="126"/>
      <c r="N22" s="33">
        <v>73</v>
      </c>
      <c r="O22" s="33">
        <v>55.5</v>
      </c>
      <c r="P22" s="33">
        <v>40</v>
      </c>
      <c r="Q22" s="48" t="s">
        <v>271</v>
      </c>
      <c r="R22" s="48"/>
      <c r="S22" s="16" t="s">
        <v>376</v>
      </c>
      <c r="T22" s="113" t="s">
        <v>321</v>
      </c>
      <c r="U22" s="121" t="s">
        <v>434</v>
      </c>
      <c r="V22" s="51"/>
      <c r="W22" s="47"/>
      <c r="X22" s="47"/>
      <c r="Y22" s="47"/>
      <c r="Z22" s="47"/>
      <c r="AA22" s="47"/>
      <c r="AB22" s="52"/>
      <c r="AC22" s="53" t="s">
        <v>435</v>
      </c>
      <c r="AD22" s="49">
        <v>71</v>
      </c>
      <c r="AE22" s="54">
        <f t="shared" si="1"/>
        <v>96.56</v>
      </c>
      <c r="AF22" s="33">
        <v>73</v>
      </c>
      <c r="AG22" s="33">
        <v>55.5</v>
      </c>
      <c r="AH22" s="33">
        <f t="shared" si="0"/>
        <v>41.06</v>
      </c>
      <c r="AI22" s="56">
        <v>40</v>
      </c>
      <c r="AJ22" s="121"/>
      <c r="AK22" s="57"/>
      <c r="AL22" s="58"/>
      <c r="AM22" s="60">
        <v>42790</v>
      </c>
      <c r="AN22" s="52">
        <v>40</v>
      </c>
    </row>
    <row r="23" spans="1:43" s="6" customFormat="1" ht="30" customHeight="1" x14ac:dyDescent="0.3">
      <c r="A23" s="44">
        <v>16</v>
      </c>
      <c r="B23" s="45">
        <v>42772</v>
      </c>
      <c r="C23" s="46" t="s">
        <v>292</v>
      </c>
      <c r="D23" s="45" t="s">
        <v>621</v>
      </c>
      <c r="E23" s="48" t="s">
        <v>13</v>
      </c>
      <c r="F23" s="48"/>
      <c r="G23" s="132" t="s">
        <v>623</v>
      </c>
      <c r="H23" s="130" t="s">
        <v>622</v>
      </c>
      <c r="I23" s="130" t="s">
        <v>437</v>
      </c>
      <c r="J23" s="130"/>
      <c r="K23" s="187" t="s">
        <v>436</v>
      </c>
      <c r="L23" s="29">
        <v>98</v>
      </c>
      <c r="M23" s="126"/>
      <c r="N23" s="33">
        <v>0</v>
      </c>
      <c r="O23" s="33">
        <v>0</v>
      </c>
      <c r="P23" s="33">
        <v>50</v>
      </c>
      <c r="Q23" s="48" t="s">
        <v>271</v>
      </c>
      <c r="R23" s="48"/>
      <c r="S23" s="16" t="s">
        <v>415</v>
      </c>
      <c r="T23" s="113" t="s">
        <v>416</v>
      </c>
      <c r="U23" s="121" t="s">
        <v>417</v>
      </c>
      <c r="V23" s="51"/>
      <c r="W23" s="47"/>
      <c r="X23" s="47"/>
      <c r="Y23" s="47"/>
      <c r="Z23" s="47"/>
      <c r="AA23" s="47"/>
      <c r="AB23" s="52"/>
      <c r="AC23" s="53" t="s">
        <v>438</v>
      </c>
      <c r="AD23" s="49">
        <v>98</v>
      </c>
      <c r="AE23" s="54">
        <f t="shared" si="1"/>
        <v>133.28</v>
      </c>
      <c r="AF23" s="33">
        <v>0</v>
      </c>
      <c r="AG23" s="33">
        <v>0</v>
      </c>
      <c r="AH23" s="33">
        <f t="shared" si="0"/>
        <v>133.28</v>
      </c>
      <c r="AI23" s="56">
        <v>50</v>
      </c>
      <c r="AJ23" s="121"/>
      <c r="AK23" s="57"/>
      <c r="AL23" s="58"/>
      <c r="AM23" s="60">
        <v>42789</v>
      </c>
      <c r="AN23" s="52">
        <v>50</v>
      </c>
    </row>
    <row r="24" spans="1:43" s="6" customFormat="1" ht="30" customHeight="1" x14ac:dyDescent="0.3">
      <c r="A24" s="44">
        <v>17</v>
      </c>
      <c r="B24" s="45">
        <v>42773</v>
      </c>
      <c r="C24" s="46" t="s">
        <v>293</v>
      </c>
      <c r="D24" s="45" t="s">
        <v>624</v>
      </c>
      <c r="E24" s="48" t="s">
        <v>13</v>
      </c>
      <c r="F24" s="48"/>
      <c r="G24" s="132" t="s">
        <v>626</v>
      </c>
      <c r="H24" s="130" t="s">
        <v>625</v>
      </c>
      <c r="I24" s="130" t="s">
        <v>440</v>
      </c>
      <c r="J24" s="130"/>
      <c r="K24" s="187" t="s">
        <v>439</v>
      </c>
      <c r="L24" s="29">
        <v>199</v>
      </c>
      <c r="M24" s="126"/>
      <c r="N24" s="33">
        <v>134</v>
      </c>
      <c r="O24" s="33">
        <v>134</v>
      </c>
      <c r="P24" s="33">
        <v>136</v>
      </c>
      <c r="Q24" s="48" t="s">
        <v>271</v>
      </c>
      <c r="R24" s="48"/>
      <c r="S24" s="16" t="s">
        <v>399</v>
      </c>
      <c r="T24" s="113" t="s">
        <v>341</v>
      </c>
      <c r="U24" s="121" t="s">
        <v>442</v>
      </c>
      <c r="V24" s="51"/>
      <c r="W24" s="47"/>
      <c r="X24" s="47"/>
      <c r="Y24" s="47"/>
      <c r="Z24" s="47"/>
      <c r="AA24" s="47"/>
      <c r="AB24" s="52"/>
      <c r="AC24" s="53" t="s">
        <v>441</v>
      </c>
      <c r="AD24" s="49">
        <v>199</v>
      </c>
      <c r="AE24" s="54">
        <f t="shared" si="1"/>
        <v>270.64000000000004</v>
      </c>
      <c r="AF24" s="33">
        <v>134</v>
      </c>
      <c r="AG24" s="33">
        <v>134</v>
      </c>
      <c r="AH24" s="33">
        <f t="shared" si="0"/>
        <v>136.64000000000004</v>
      </c>
      <c r="AI24" s="56">
        <v>136</v>
      </c>
      <c r="AJ24" s="121"/>
      <c r="AK24" s="57"/>
      <c r="AL24" s="58"/>
      <c r="AM24" s="60">
        <v>42801</v>
      </c>
      <c r="AN24" s="52">
        <v>130</v>
      </c>
    </row>
    <row r="25" spans="1:43" s="6" customFormat="1" ht="30" customHeight="1" x14ac:dyDescent="0.3">
      <c r="A25" s="44">
        <v>18</v>
      </c>
      <c r="B25" s="45">
        <v>42773</v>
      </c>
      <c r="C25" s="46" t="s">
        <v>294</v>
      </c>
      <c r="D25" s="45" t="s">
        <v>627</v>
      </c>
      <c r="E25" s="48" t="s">
        <v>270</v>
      </c>
      <c r="F25" s="48"/>
      <c r="G25" s="132" t="s">
        <v>629</v>
      </c>
      <c r="H25" s="130" t="s">
        <v>628</v>
      </c>
      <c r="I25" s="130" t="s">
        <v>444</v>
      </c>
      <c r="J25" s="130"/>
      <c r="K25" s="187" t="s">
        <v>443</v>
      </c>
      <c r="L25" s="29">
        <v>68</v>
      </c>
      <c r="M25" s="126"/>
      <c r="N25" s="33">
        <v>54</v>
      </c>
      <c r="O25" s="33">
        <v>17</v>
      </c>
      <c r="P25" s="33">
        <v>75</v>
      </c>
      <c r="Q25" s="48" t="s">
        <v>271</v>
      </c>
      <c r="R25" s="48"/>
      <c r="S25" s="16" t="s">
        <v>376</v>
      </c>
      <c r="T25" s="113" t="s">
        <v>321</v>
      </c>
      <c r="U25" s="121" t="s">
        <v>445</v>
      </c>
      <c r="V25" s="51"/>
      <c r="W25" s="47"/>
      <c r="X25" s="47"/>
      <c r="Y25" s="47"/>
      <c r="Z25" s="47"/>
      <c r="AA25" s="47"/>
      <c r="AB25" s="52"/>
      <c r="AC25" s="53" t="s">
        <v>446</v>
      </c>
      <c r="AD25" s="49">
        <v>68</v>
      </c>
      <c r="AE25" s="54">
        <f t="shared" si="1"/>
        <v>92.48</v>
      </c>
      <c r="AF25" s="33">
        <v>54</v>
      </c>
      <c r="AG25" s="33">
        <v>17</v>
      </c>
      <c r="AH25" s="33">
        <f t="shared" si="0"/>
        <v>75.48</v>
      </c>
      <c r="AI25" s="56">
        <v>75</v>
      </c>
      <c r="AJ25" s="121"/>
      <c r="AK25" s="57"/>
      <c r="AL25" s="58"/>
      <c r="AM25" s="60">
        <v>42788</v>
      </c>
      <c r="AN25" s="52">
        <v>75</v>
      </c>
    </row>
    <row r="26" spans="1:43" s="6" customFormat="1" ht="30" customHeight="1" x14ac:dyDescent="0.3">
      <c r="A26" s="44">
        <v>19</v>
      </c>
      <c r="B26" s="45">
        <v>42773</v>
      </c>
      <c r="C26" s="46" t="s">
        <v>295</v>
      </c>
      <c r="D26" s="45" t="s">
        <v>630</v>
      </c>
      <c r="E26" s="48" t="s">
        <v>270</v>
      </c>
      <c r="F26" s="48"/>
      <c r="G26" s="132" t="s">
        <v>632</v>
      </c>
      <c r="H26" s="130" t="s">
        <v>631</v>
      </c>
      <c r="I26" s="130" t="s">
        <v>448</v>
      </c>
      <c r="J26" s="130"/>
      <c r="K26" s="187" t="s">
        <v>447</v>
      </c>
      <c r="L26" s="29">
        <v>26</v>
      </c>
      <c r="M26" s="126"/>
      <c r="N26" s="33">
        <v>0</v>
      </c>
      <c r="O26" s="33">
        <v>0</v>
      </c>
      <c r="P26" s="33">
        <v>34</v>
      </c>
      <c r="Q26" s="48" t="s">
        <v>271</v>
      </c>
      <c r="R26" s="48"/>
      <c r="S26" s="16" t="s">
        <v>376</v>
      </c>
      <c r="T26" s="113" t="s">
        <v>321</v>
      </c>
      <c r="U26" s="121" t="s">
        <v>449</v>
      </c>
      <c r="V26" s="51"/>
      <c r="W26" s="47"/>
      <c r="X26" s="47"/>
      <c r="Y26" s="47"/>
      <c r="Z26" s="47"/>
      <c r="AA26" s="47"/>
      <c r="AB26" s="52"/>
      <c r="AC26" s="53" t="s">
        <v>450</v>
      </c>
      <c r="AD26" s="49">
        <v>26</v>
      </c>
      <c r="AE26" s="54">
        <f t="shared" si="1"/>
        <v>35.36</v>
      </c>
      <c r="AF26" s="33">
        <v>0</v>
      </c>
      <c r="AG26" s="33">
        <v>0</v>
      </c>
      <c r="AH26" s="33">
        <f t="shared" si="0"/>
        <v>35.36</v>
      </c>
      <c r="AI26" s="56">
        <v>34</v>
      </c>
      <c r="AJ26" s="121"/>
      <c r="AK26" s="57"/>
      <c r="AL26" s="58"/>
      <c r="AM26" s="60">
        <v>42789</v>
      </c>
      <c r="AN26" s="52">
        <v>34</v>
      </c>
    </row>
    <row r="27" spans="1:43" s="6" customFormat="1" ht="30" customHeight="1" x14ac:dyDescent="0.3">
      <c r="A27" s="44">
        <v>20</v>
      </c>
      <c r="B27" s="45">
        <v>42773</v>
      </c>
      <c r="C27" s="46" t="s">
        <v>296</v>
      </c>
      <c r="D27" s="45" t="s">
        <v>633</v>
      </c>
      <c r="E27" s="48" t="s">
        <v>270</v>
      </c>
      <c r="F27" s="48"/>
      <c r="G27" s="132" t="s">
        <v>635</v>
      </c>
      <c r="H27" s="130" t="s">
        <v>634</v>
      </c>
      <c r="I27" s="130" t="s">
        <v>452</v>
      </c>
      <c r="J27" s="130"/>
      <c r="K27" s="187" t="s">
        <v>451</v>
      </c>
      <c r="L27" s="29">
        <v>15</v>
      </c>
      <c r="M27" s="126"/>
      <c r="N27" s="33">
        <v>0</v>
      </c>
      <c r="O27" s="33">
        <v>0</v>
      </c>
      <c r="P27" s="33">
        <v>15</v>
      </c>
      <c r="Q27" s="48" t="s">
        <v>271</v>
      </c>
      <c r="R27" s="48"/>
      <c r="S27" s="16" t="s">
        <v>376</v>
      </c>
      <c r="T27" s="113" t="s">
        <v>321</v>
      </c>
      <c r="U27" s="121" t="s">
        <v>410</v>
      </c>
      <c r="V27" s="51"/>
      <c r="W27" s="47"/>
      <c r="X27" s="47"/>
      <c r="Y27" s="47"/>
      <c r="Z27" s="47"/>
      <c r="AA27" s="47"/>
      <c r="AB27" s="52"/>
      <c r="AC27" s="53" t="s">
        <v>453</v>
      </c>
      <c r="AD27" s="49">
        <v>15</v>
      </c>
      <c r="AE27" s="54">
        <f t="shared" si="1"/>
        <v>20.400000000000002</v>
      </c>
      <c r="AF27" s="33">
        <v>0</v>
      </c>
      <c r="AG27" s="33">
        <v>0</v>
      </c>
      <c r="AH27" s="33">
        <f t="shared" si="0"/>
        <v>20.400000000000002</v>
      </c>
      <c r="AI27" s="56">
        <v>15</v>
      </c>
      <c r="AJ27" s="121"/>
      <c r="AK27" s="57"/>
      <c r="AL27" s="58"/>
      <c r="AM27" s="60">
        <v>42789</v>
      </c>
      <c r="AN27" s="52">
        <v>15</v>
      </c>
      <c r="AQ27" s="6">
        <v>-13</v>
      </c>
    </row>
    <row r="28" spans="1:43" s="6" customFormat="1" ht="30" customHeight="1" x14ac:dyDescent="0.3">
      <c r="A28" s="44">
        <v>21</v>
      </c>
      <c r="B28" s="45">
        <v>42773</v>
      </c>
      <c r="C28" s="46" t="s">
        <v>297</v>
      </c>
      <c r="D28" s="45" t="s">
        <v>636</v>
      </c>
      <c r="E28" s="48" t="s">
        <v>270</v>
      </c>
      <c r="F28" s="48"/>
      <c r="G28" s="132" t="s">
        <v>638</v>
      </c>
      <c r="H28" s="130" t="s">
        <v>637</v>
      </c>
      <c r="I28" s="130" t="s">
        <v>455</v>
      </c>
      <c r="J28" s="130"/>
      <c r="K28" s="187" t="s">
        <v>454</v>
      </c>
      <c r="L28" s="29">
        <v>74</v>
      </c>
      <c r="M28" s="126"/>
      <c r="N28" s="33">
        <v>70</v>
      </c>
      <c r="O28" s="33">
        <v>30</v>
      </c>
      <c r="P28" s="33">
        <v>30</v>
      </c>
      <c r="Q28" s="48" t="s">
        <v>271</v>
      </c>
      <c r="R28" s="48"/>
      <c r="S28" s="16" t="s">
        <v>388</v>
      </c>
      <c r="T28" s="113" t="s">
        <v>337</v>
      </c>
      <c r="U28" s="121" t="s">
        <v>456</v>
      </c>
      <c r="V28" s="51"/>
      <c r="W28" s="47"/>
      <c r="X28" s="47"/>
      <c r="Y28" s="47"/>
      <c r="Z28" s="47"/>
      <c r="AA28" s="47"/>
      <c r="AB28" s="52"/>
      <c r="AC28" s="53" t="s">
        <v>457</v>
      </c>
      <c r="AD28" s="49">
        <v>74</v>
      </c>
      <c r="AE28" s="54">
        <f t="shared" si="1"/>
        <v>100.64</v>
      </c>
      <c r="AF28" s="33">
        <v>70</v>
      </c>
      <c r="AG28" s="33">
        <v>30</v>
      </c>
      <c r="AH28" s="33">
        <f t="shared" si="0"/>
        <v>70.64</v>
      </c>
      <c r="AI28" s="56">
        <v>30</v>
      </c>
      <c r="AJ28" s="121"/>
      <c r="AK28" s="57"/>
      <c r="AL28" s="58"/>
      <c r="AM28" s="60">
        <v>42850</v>
      </c>
      <c r="AN28" s="52">
        <v>30</v>
      </c>
    </row>
    <row r="29" spans="1:43" s="6" customFormat="1" ht="30" customHeight="1" x14ac:dyDescent="0.3">
      <c r="A29" s="44">
        <v>22</v>
      </c>
      <c r="B29" s="45">
        <v>42773</v>
      </c>
      <c r="C29" s="46" t="s">
        <v>298</v>
      </c>
      <c r="D29" s="45" t="s">
        <v>458</v>
      </c>
      <c r="E29" s="48" t="s">
        <v>270</v>
      </c>
      <c r="F29" s="48"/>
      <c r="G29" s="132" t="s">
        <v>459</v>
      </c>
      <c r="H29" s="130" t="s">
        <v>460</v>
      </c>
      <c r="I29" s="48" t="s">
        <v>461</v>
      </c>
      <c r="J29" s="130"/>
      <c r="K29" s="187" t="s">
        <v>459</v>
      </c>
      <c r="L29" s="29">
        <v>97</v>
      </c>
      <c r="M29" s="126"/>
      <c r="N29" s="33">
        <v>22</v>
      </c>
      <c r="O29" s="33">
        <v>11</v>
      </c>
      <c r="P29" s="33">
        <v>120</v>
      </c>
      <c r="Q29" s="48" t="s">
        <v>271</v>
      </c>
      <c r="R29" s="48"/>
      <c r="S29" s="16" t="s">
        <v>399</v>
      </c>
      <c r="T29" s="113" t="s">
        <v>341</v>
      </c>
      <c r="U29" s="121" t="s">
        <v>462</v>
      </c>
      <c r="V29" s="51"/>
      <c r="W29" s="47"/>
      <c r="X29" s="47"/>
      <c r="Y29" s="47"/>
      <c r="Z29" s="47"/>
      <c r="AA29" s="47"/>
      <c r="AB29" s="52"/>
      <c r="AC29" s="53" t="s">
        <v>466</v>
      </c>
      <c r="AD29" s="49">
        <v>97</v>
      </c>
      <c r="AE29" s="54">
        <f t="shared" si="1"/>
        <v>131.92000000000002</v>
      </c>
      <c r="AF29" s="55">
        <v>22</v>
      </c>
      <c r="AG29" s="33">
        <v>11</v>
      </c>
      <c r="AH29" s="33">
        <f t="shared" si="0"/>
        <v>120.92000000000002</v>
      </c>
      <c r="AI29" s="56">
        <v>120</v>
      </c>
      <c r="AJ29" s="121"/>
      <c r="AK29" s="57"/>
      <c r="AL29" s="58"/>
      <c r="AM29" s="60">
        <v>42800</v>
      </c>
      <c r="AN29" s="52">
        <v>100</v>
      </c>
    </row>
    <row r="30" spans="1:43" s="6" customFormat="1" ht="30" customHeight="1" x14ac:dyDescent="0.3">
      <c r="A30" s="44">
        <v>23</v>
      </c>
      <c r="B30" s="45">
        <v>42774</v>
      </c>
      <c r="C30" s="46" t="s">
        <v>299</v>
      </c>
      <c r="D30" s="45" t="s">
        <v>639</v>
      </c>
      <c r="E30" s="48" t="s">
        <v>270</v>
      </c>
      <c r="F30" s="48"/>
      <c r="G30" s="132" t="s">
        <v>641</v>
      </c>
      <c r="H30" s="130" t="s">
        <v>640</v>
      </c>
      <c r="I30" s="48" t="s">
        <v>464</v>
      </c>
      <c r="J30" s="130"/>
      <c r="K30" s="187" t="s">
        <v>463</v>
      </c>
      <c r="L30" s="29">
        <v>20</v>
      </c>
      <c r="M30" s="126"/>
      <c r="N30" s="33">
        <v>0</v>
      </c>
      <c r="O30" s="33">
        <v>0</v>
      </c>
      <c r="P30" s="33">
        <v>27</v>
      </c>
      <c r="Q30" s="48" t="s">
        <v>271</v>
      </c>
      <c r="R30" s="48"/>
      <c r="S30" s="16" t="s">
        <v>399</v>
      </c>
      <c r="T30" s="113" t="s">
        <v>341</v>
      </c>
      <c r="U30" s="121" t="s">
        <v>465</v>
      </c>
      <c r="V30" s="51"/>
      <c r="W30" s="47"/>
      <c r="X30" s="47"/>
      <c r="Y30" s="47"/>
      <c r="Z30" s="47"/>
      <c r="AA30" s="47"/>
      <c r="AB30" s="52"/>
      <c r="AC30" s="182" t="s">
        <v>467</v>
      </c>
      <c r="AD30" s="49">
        <v>20</v>
      </c>
      <c r="AE30" s="54">
        <f t="shared" si="1"/>
        <v>27.200000000000003</v>
      </c>
      <c r="AF30" s="55">
        <v>0</v>
      </c>
      <c r="AG30" s="33">
        <v>0</v>
      </c>
      <c r="AH30" s="33">
        <f t="shared" si="0"/>
        <v>27.200000000000003</v>
      </c>
      <c r="AI30" s="56">
        <v>27</v>
      </c>
      <c r="AJ30" s="121"/>
      <c r="AK30" s="57"/>
      <c r="AL30" s="58"/>
      <c r="AM30" s="60">
        <v>42789</v>
      </c>
      <c r="AN30" s="52">
        <v>27</v>
      </c>
      <c r="AQ30" s="6">
        <v>-24.4</v>
      </c>
    </row>
    <row r="31" spans="1:43" s="6" customFormat="1" ht="30" customHeight="1" x14ac:dyDescent="0.3">
      <c r="A31" s="44">
        <v>24</v>
      </c>
      <c r="B31" s="45">
        <v>42774</v>
      </c>
      <c r="C31" s="46" t="s">
        <v>300</v>
      </c>
      <c r="D31" s="45" t="s">
        <v>642</v>
      </c>
      <c r="E31" s="48" t="s">
        <v>270</v>
      </c>
      <c r="F31" s="48"/>
      <c r="G31" s="134" t="s">
        <v>644</v>
      </c>
      <c r="H31" s="133" t="s">
        <v>643</v>
      </c>
      <c r="I31" s="133" t="s">
        <v>469</v>
      </c>
      <c r="J31" s="133"/>
      <c r="K31" s="142" t="s">
        <v>468</v>
      </c>
      <c r="L31" s="48">
        <v>100</v>
      </c>
      <c r="M31" s="127"/>
      <c r="N31" s="33">
        <v>0</v>
      </c>
      <c r="O31" s="33">
        <v>0</v>
      </c>
      <c r="P31" s="33">
        <v>136</v>
      </c>
      <c r="Q31" s="48" t="s">
        <v>271</v>
      </c>
      <c r="R31" s="48"/>
      <c r="S31" s="16" t="s">
        <v>376</v>
      </c>
      <c r="T31" s="114" t="s">
        <v>321</v>
      </c>
      <c r="U31" s="121" t="s">
        <v>377</v>
      </c>
      <c r="V31" s="51"/>
      <c r="W31" s="47"/>
      <c r="X31" s="47"/>
      <c r="Y31" s="47"/>
      <c r="Z31" s="47"/>
      <c r="AA31" s="47"/>
      <c r="AB31" s="52"/>
      <c r="AC31" s="183" t="s">
        <v>470</v>
      </c>
      <c r="AD31" s="51">
        <v>100</v>
      </c>
      <c r="AE31" s="54">
        <f t="shared" si="1"/>
        <v>136</v>
      </c>
      <c r="AF31" s="33">
        <v>0</v>
      </c>
      <c r="AG31" s="33">
        <v>0</v>
      </c>
      <c r="AH31" s="33">
        <f t="shared" si="0"/>
        <v>136</v>
      </c>
      <c r="AI31" s="56">
        <v>136</v>
      </c>
      <c r="AJ31" s="121"/>
      <c r="AK31" s="57"/>
      <c r="AL31" s="58"/>
      <c r="AM31" s="39">
        <v>42793</v>
      </c>
      <c r="AN31" s="61">
        <v>136</v>
      </c>
    </row>
    <row r="32" spans="1:43" s="6" customFormat="1" ht="30" customHeight="1" x14ac:dyDescent="0.3">
      <c r="A32" s="44">
        <v>25</v>
      </c>
      <c r="B32" s="45">
        <v>42774</v>
      </c>
      <c r="C32" s="46" t="s">
        <v>301</v>
      </c>
      <c r="D32" s="45" t="s">
        <v>645</v>
      </c>
      <c r="E32" s="48" t="s">
        <v>274</v>
      </c>
      <c r="F32" s="48"/>
      <c r="G32" s="134" t="s">
        <v>647</v>
      </c>
      <c r="H32" s="185" t="s">
        <v>646</v>
      </c>
      <c r="I32" s="133" t="s">
        <v>472</v>
      </c>
      <c r="J32" s="185"/>
      <c r="K32" s="142" t="s">
        <v>471</v>
      </c>
      <c r="L32" s="48">
        <v>161</v>
      </c>
      <c r="M32" s="127"/>
      <c r="N32" s="33">
        <v>106</v>
      </c>
      <c r="O32" s="33">
        <v>106</v>
      </c>
      <c r="P32" s="33">
        <v>112</v>
      </c>
      <c r="Q32" s="48" t="s">
        <v>271</v>
      </c>
      <c r="R32" s="48"/>
      <c r="S32" s="16" t="s">
        <v>388</v>
      </c>
      <c r="T32" s="114" t="s">
        <v>337</v>
      </c>
      <c r="U32" s="121" t="s">
        <v>389</v>
      </c>
      <c r="V32" s="51"/>
      <c r="W32" s="47"/>
      <c r="X32" s="47"/>
      <c r="Y32" s="47"/>
      <c r="Z32" s="47"/>
      <c r="AA32" s="47"/>
      <c r="AB32" s="52"/>
      <c r="AC32" s="184" t="s">
        <v>473</v>
      </c>
      <c r="AD32" s="51">
        <v>161</v>
      </c>
      <c r="AE32" s="54">
        <f t="shared" si="1"/>
        <v>218.96</v>
      </c>
      <c r="AF32" s="33">
        <v>106</v>
      </c>
      <c r="AG32" s="33">
        <v>106</v>
      </c>
      <c r="AH32" s="33">
        <f t="shared" si="0"/>
        <v>112.96000000000001</v>
      </c>
      <c r="AI32" s="56">
        <v>112</v>
      </c>
      <c r="AJ32" s="121"/>
      <c r="AK32" s="57"/>
      <c r="AL32" s="58"/>
      <c r="AM32" s="39">
        <v>42794</v>
      </c>
      <c r="AN32" s="61">
        <v>106</v>
      </c>
      <c r="AQ32" s="6">
        <v>-75</v>
      </c>
    </row>
    <row r="33" spans="1:43" s="6" customFormat="1" ht="30" customHeight="1" x14ac:dyDescent="0.3">
      <c r="A33" s="44">
        <v>26</v>
      </c>
      <c r="B33" s="45">
        <v>42774</v>
      </c>
      <c r="C33" s="46" t="s">
        <v>302</v>
      </c>
      <c r="D33" s="45" t="s">
        <v>648</v>
      </c>
      <c r="E33" s="48" t="s">
        <v>270</v>
      </c>
      <c r="F33" s="48"/>
      <c r="G33" s="142" t="s">
        <v>650</v>
      </c>
      <c r="H33" s="133" t="s">
        <v>649</v>
      </c>
      <c r="I33" s="133" t="s">
        <v>475</v>
      </c>
      <c r="J33" s="133"/>
      <c r="K33" s="142" t="s">
        <v>474</v>
      </c>
      <c r="L33" s="48">
        <v>86</v>
      </c>
      <c r="M33" s="127"/>
      <c r="N33" s="33">
        <v>55</v>
      </c>
      <c r="O33" s="33">
        <v>52</v>
      </c>
      <c r="P33" s="33">
        <v>64</v>
      </c>
      <c r="Q33" s="48" t="s">
        <v>271</v>
      </c>
      <c r="R33" s="48"/>
      <c r="S33" s="16" t="s">
        <v>399</v>
      </c>
      <c r="T33" s="114" t="s">
        <v>341</v>
      </c>
      <c r="U33" s="121" t="s">
        <v>342</v>
      </c>
      <c r="V33" s="51"/>
      <c r="W33" s="47"/>
      <c r="X33" s="47"/>
      <c r="Y33" s="47"/>
      <c r="Z33" s="47"/>
      <c r="AA33" s="47"/>
      <c r="AB33" s="52"/>
      <c r="AC33" s="44" t="s">
        <v>476</v>
      </c>
      <c r="AD33" s="51">
        <v>86</v>
      </c>
      <c r="AE33" s="54">
        <f t="shared" si="1"/>
        <v>116.96000000000001</v>
      </c>
      <c r="AF33" s="33">
        <v>55</v>
      </c>
      <c r="AG33" s="33">
        <v>52</v>
      </c>
      <c r="AH33" s="33">
        <f t="shared" si="0"/>
        <v>64.960000000000008</v>
      </c>
      <c r="AI33" s="56">
        <v>64</v>
      </c>
      <c r="AJ33" s="121"/>
      <c r="AK33" s="57"/>
      <c r="AL33" s="58"/>
      <c r="AM33" s="39">
        <v>42793</v>
      </c>
      <c r="AN33" s="61">
        <v>64</v>
      </c>
      <c r="AQ33" s="6">
        <v>-44</v>
      </c>
    </row>
    <row r="34" spans="1:43" s="6" customFormat="1" ht="30" customHeight="1" x14ac:dyDescent="0.3">
      <c r="A34" s="44">
        <v>27</v>
      </c>
      <c r="B34" s="45">
        <v>42774</v>
      </c>
      <c r="C34" s="46" t="s">
        <v>303</v>
      </c>
      <c r="D34" s="45" t="s">
        <v>651</v>
      </c>
      <c r="E34" s="48" t="s">
        <v>270</v>
      </c>
      <c r="F34" s="48"/>
      <c r="G34" s="142" t="s">
        <v>653</v>
      </c>
      <c r="H34" s="133" t="s">
        <v>652</v>
      </c>
      <c r="I34" s="133" t="s">
        <v>478</v>
      </c>
      <c r="J34" s="133"/>
      <c r="K34" s="142" t="s">
        <v>477</v>
      </c>
      <c r="L34" s="48">
        <v>3</v>
      </c>
      <c r="M34" s="127"/>
      <c r="N34" s="33">
        <v>0</v>
      </c>
      <c r="O34" s="33">
        <v>0</v>
      </c>
      <c r="P34" s="33">
        <v>4</v>
      </c>
      <c r="Q34" s="48" t="s">
        <v>271</v>
      </c>
      <c r="R34" s="48"/>
      <c r="S34" s="16" t="s">
        <v>388</v>
      </c>
      <c r="T34" s="114" t="s">
        <v>337</v>
      </c>
      <c r="U34" s="121" t="s">
        <v>479</v>
      </c>
      <c r="V34" s="51"/>
      <c r="W34" s="47"/>
      <c r="X34" s="47"/>
      <c r="Y34" s="47"/>
      <c r="Z34" s="47"/>
      <c r="AA34" s="47"/>
      <c r="AB34" s="52"/>
      <c r="AC34" s="44" t="s">
        <v>480</v>
      </c>
      <c r="AD34" s="51">
        <v>3</v>
      </c>
      <c r="AE34" s="54">
        <f t="shared" si="1"/>
        <v>4.08</v>
      </c>
      <c r="AF34" s="55">
        <v>0</v>
      </c>
      <c r="AG34" s="33">
        <v>0</v>
      </c>
      <c r="AH34" s="33">
        <f t="shared" si="0"/>
        <v>4.08</v>
      </c>
      <c r="AI34" s="56">
        <v>4</v>
      </c>
      <c r="AJ34" s="121"/>
      <c r="AK34" s="57"/>
      <c r="AL34" s="58"/>
      <c r="AM34" s="39">
        <v>42794</v>
      </c>
      <c r="AN34" s="61">
        <v>4</v>
      </c>
    </row>
    <row r="35" spans="1:43" s="6" customFormat="1" ht="30" customHeight="1" x14ac:dyDescent="0.3">
      <c r="A35" s="44">
        <v>28</v>
      </c>
      <c r="B35" s="45">
        <v>42775</v>
      </c>
      <c r="C35" s="46" t="s">
        <v>304</v>
      </c>
      <c r="D35" s="45" t="s">
        <v>719</v>
      </c>
      <c r="E35" s="48" t="s">
        <v>13</v>
      </c>
      <c r="F35" s="48"/>
      <c r="G35" s="142" t="s">
        <v>655</v>
      </c>
      <c r="H35" s="133" t="s">
        <v>654</v>
      </c>
      <c r="I35" s="133" t="s">
        <v>319</v>
      </c>
      <c r="J35" s="133"/>
      <c r="K35" s="142" t="s">
        <v>318</v>
      </c>
      <c r="L35" s="48">
        <v>133</v>
      </c>
      <c r="M35" s="127"/>
      <c r="N35" s="33">
        <v>64</v>
      </c>
      <c r="O35" s="33">
        <v>64</v>
      </c>
      <c r="P35" s="33">
        <v>100</v>
      </c>
      <c r="Q35" s="48" t="s">
        <v>271</v>
      </c>
      <c r="R35" s="48"/>
      <c r="S35" s="16" t="s">
        <v>320</v>
      </c>
      <c r="T35" s="114" t="s">
        <v>321</v>
      </c>
      <c r="U35" s="121" t="s">
        <v>322</v>
      </c>
      <c r="V35" s="51"/>
      <c r="W35" s="47"/>
      <c r="X35" s="47"/>
      <c r="Y35" s="47"/>
      <c r="Z35" s="47"/>
      <c r="AA35" s="47"/>
      <c r="AB35" s="52"/>
      <c r="AC35" s="44" t="s">
        <v>323</v>
      </c>
      <c r="AD35" s="51">
        <v>133</v>
      </c>
      <c r="AE35" s="54">
        <f t="shared" si="1"/>
        <v>180.88000000000002</v>
      </c>
      <c r="AF35" s="55">
        <v>64</v>
      </c>
      <c r="AG35" s="33">
        <v>64</v>
      </c>
      <c r="AH35" s="33">
        <f>AE35-AG35</f>
        <v>116.88000000000002</v>
      </c>
      <c r="AI35" s="56">
        <v>100</v>
      </c>
      <c r="AJ35" s="121"/>
      <c r="AK35" s="57"/>
      <c r="AL35" s="58"/>
      <c r="AM35" s="39">
        <v>42794</v>
      </c>
      <c r="AN35" s="61">
        <v>100</v>
      </c>
      <c r="AQ35" s="6">
        <v>-79</v>
      </c>
    </row>
    <row r="36" spans="1:43" s="6" customFormat="1" ht="30" customHeight="1" x14ac:dyDescent="0.3">
      <c r="A36" s="44">
        <v>29</v>
      </c>
      <c r="B36" s="45">
        <v>42775</v>
      </c>
      <c r="C36" s="46" t="s">
        <v>305</v>
      </c>
      <c r="D36" s="45" t="s">
        <v>720</v>
      </c>
      <c r="E36" s="48" t="s">
        <v>13</v>
      </c>
      <c r="F36" s="48"/>
      <c r="G36" s="142" t="s">
        <v>657</v>
      </c>
      <c r="H36" s="133" t="s">
        <v>656</v>
      </c>
      <c r="I36" s="133" t="s">
        <v>325</v>
      </c>
      <c r="J36" s="133"/>
      <c r="K36" s="142" t="s">
        <v>324</v>
      </c>
      <c r="L36" s="48">
        <v>34</v>
      </c>
      <c r="M36" s="127"/>
      <c r="N36" s="33">
        <v>0</v>
      </c>
      <c r="O36" s="33">
        <v>0</v>
      </c>
      <c r="P36" s="33">
        <v>40</v>
      </c>
      <c r="Q36" s="48" t="s">
        <v>271</v>
      </c>
      <c r="R36" s="48"/>
      <c r="S36" s="16" t="s">
        <v>320</v>
      </c>
      <c r="T36" s="114" t="s">
        <v>327</v>
      </c>
      <c r="U36" s="121" t="s">
        <v>328</v>
      </c>
      <c r="V36" s="51"/>
      <c r="W36" s="47"/>
      <c r="X36" s="47"/>
      <c r="Y36" s="47"/>
      <c r="Z36" s="47"/>
      <c r="AA36" s="47"/>
      <c r="AB36" s="52"/>
      <c r="AC36" s="44" t="s">
        <v>326</v>
      </c>
      <c r="AD36" s="51">
        <v>34</v>
      </c>
      <c r="AE36" s="54">
        <f t="shared" si="1"/>
        <v>46.24</v>
      </c>
      <c r="AF36" s="55">
        <v>0</v>
      </c>
      <c r="AG36" s="33">
        <v>0</v>
      </c>
      <c r="AH36" s="33">
        <f t="shared" ref="AH36:AH68" si="2">AE36-AG36</f>
        <v>46.24</v>
      </c>
      <c r="AI36" s="56">
        <v>40</v>
      </c>
      <c r="AJ36" s="121"/>
      <c r="AK36" s="57"/>
      <c r="AL36" s="58"/>
      <c r="AM36" s="39">
        <v>42789</v>
      </c>
      <c r="AN36" s="61">
        <v>40</v>
      </c>
      <c r="AQ36" s="6">
        <v>-30</v>
      </c>
    </row>
    <row r="37" spans="1:43" s="6" customFormat="1" ht="30" customHeight="1" x14ac:dyDescent="0.3">
      <c r="A37" s="44">
        <v>30</v>
      </c>
      <c r="B37" s="45">
        <v>42775</v>
      </c>
      <c r="C37" s="46" t="s">
        <v>306</v>
      </c>
      <c r="D37" s="45" t="s">
        <v>721</v>
      </c>
      <c r="E37" s="48" t="s">
        <v>13</v>
      </c>
      <c r="F37" s="48"/>
      <c r="G37" s="142" t="s">
        <v>658</v>
      </c>
      <c r="H37" s="133" t="s">
        <v>330</v>
      </c>
      <c r="I37" s="133" t="s">
        <v>331</v>
      </c>
      <c r="J37" s="133"/>
      <c r="K37" s="142" t="s">
        <v>329</v>
      </c>
      <c r="L37" s="48">
        <v>112</v>
      </c>
      <c r="M37" s="127"/>
      <c r="N37" s="33">
        <v>18.5</v>
      </c>
      <c r="O37" s="33">
        <v>18.5</v>
      </c>
      <c r="P37" s="33">
        <v>100</v>
      </c>
      <c r="Q37" s="48" t="s">
        <v>271</v>
      </c>
      <c r="R37" s="48"/>
      <c r="S37" s="16" t="s">
        <v>320</v>
      </c>
      <c r="T37" s="114" t="s">
        <v>321</v>
      </c>
      <c r="U37" s="121" t="s">
        <v>332</v>
      </c>
      <c r="V37" s="51"/>
      <c r="W37" s="47"/>
      <c r="X37" s="47"/>
      <c r="Y37" s="47"/>
      <c r="Z37" s="47"/>
      <c r="AA37" s="47"/>
      <c r="AB37" s="52"/>
      <c r="AC37" s="44" t="s">
        <v>333</v>
      </c>
      <c r="AD37" s="51">
        <v>112</v>
      </c>
      <c r="AE37" s="54">
        <f t="shared" si="1"/>
        <v>152.32000000000002</v>
      </c>
      <c r="AF37" s="55">
        <v>18.5</v>
      </c>
      <c r="AG37" s="33">
        <v>18.5</v>
      </c>
      <c r="AH37" s="33">
        <f t="shared" si="2"/>
        <v>133.82000000000002</v>
      </c>
      <c r="AI37" s="56">
        <v>100</v>
      </c>
      <c r="AJ37" s="121"/>
      <c r="AK37" s="57"/>
      <c r="AL37" s="58"/>
      <c r="AM37" s="39">
        <v>42809</v>
      </c>
      <c r="AN37" s="61">
        <v>100</v>
      </c>
    </row>
    <row r="38" spans="1:43" s="6" customFormat="1" ht="30" customHeight="1" x14ac:dyDescent="0.3">
      <c r="A38" s="44">
        <v>31</v>
      </c>
      <c r="B38" s="45">
        <v>42775</v>
      </c>
      <c r="C38" s="46" t="s">
        <v>307</v>
      </c>
      <c r="D38" s="45" t="s">
        <v>722</v>
      </c>
      <c r="E38" s="48" t="s">
        <v>13</v>
      </c>
      <c r="F38" s="48"/>
      <c r="G38" s="142" t="s">
        <v>660</v>
      </c>
      <c r="H38" s="133" t="s">
        <v>659</v>
      </c>
      <c r="I38" s="133" t="s">
        <v>334</v>
      </c>
      <c r="J38" s="133"/>
      <c r="K38" s="142" t="s">
        <v>335</v>
      </c>
      <c r="L38" s="48">
        <v>71</v>
      </c>
      <c r="M38" s="127"/>
      <c r="N38" s="33"/>
      <c r="O38" s="33"/>
      <c r="P38" s="33">
        <v>70</v>
      </c>
      <c r="Q38" s="48" t="s">
        <v>271</v>
      </c>
      <c r="R38" s="48"/>
      <c r="S38" s="16" t="s">
        <v>336</v>
      </c>
      <c r="T38" s="114" t="s">
        <v>337</v>
      </c>
      <c r="U38" s="121" t="s">
        <v>577</v>
      </c>
      <c r="V38" s="51"/>
      <c r="W38" s="47"/>
      <c r="X38" s="47"/>
      <c r="Y38" s="47"/>
      <c r="Z38" s="47"/>
      <c r="AA38" s="47"/>
      <c r="AB38" s="52"/>
      <c r="AC38" s="44" t="s">
        <v>343</v>
      </c>
      <c r="AD38" s="51">
        <v>71</v>
      </c>
      <c r="AE38" s="54">
        <f t="shared" si="1"/>
        <v>96.56</v>
      </c>
      <c r="AF38" s="55"/>
      <c r="AG38" s="33"/>
      <c r="AH38" s="33">
        <f t="shared" si="2"/>
        <v>96.56</v>
      </c>
      <c r="AI38" s="56">
        <v>70</v>
      </c>
      <c r="AJ38" s="121"/>
      <c r="AK38" s="57"/>
      <c r="AL38" s="58"/>
      <c r="AM38" s="39">
        <v>42850</v>
      </c>
      <c r="AN38" s="61">
        <v>70</v>
      </c>
    </row>
    <row r="39" spans="1:43" s="6" customFormat="1" ht="30" customHeight="1" x14ac:dyDescent="0.3">
      <c r="A39" s="44">
        <v>32</v>
      </c>
      <c r="B39" s="45">
        <v>42776</v>
      </c>
      <c r="C39" s="46" t="s">
        <v>308</v>
      </c>
      <c r="D39" s="45" t="s">
        <v>723</v>
      </c>
      <c r="E39" s="48" t="s">
        <v>13</v>
      </c>
      <c r="F39" s="48"/>
      <c r="G39" s="142" t="s">
        <v>662</v>
      </c>
      <c r="H39" s="133" t="s">
        <v>661</v>
      </c>
      <c r="I39" s="133" t="s">
        <v>338</v>
      </c>
      <c r="J39" s="133"/>
      <c r="K39" s="142" t="s">
        <v>339</v>
      </c>
      <c r="L39" s="48">
        <v>192</v>
      </c>
      <c r="M39" s="127"/>
      <c r="N39" s="33">
        <v>157</v>
      </c>
      <c r="O39" s="33">
        <v>157</v>
      </c>
      <c r="P39" s="33">
        <v>100</v>
      </c>
      <c r="Q39" s="48" t="s">
        <v>271</v>
      </c>
      <c r="R39" s="48"/>
      <c r="S39" s="16" t="s">
        <v>340</v>
      </c>
      <c r="T39" s="114" t="s">
        <v>341</v>
      </c>
      <c r="U39" s="121" t="s">
        <v>342</v>
      </c>
      <c r="V39" s="51"/>
      <c r="W39" s="47"/>
      <c r="X39" s="47"/>
      <c r="Y39" s="47"/>
      <c r="Z39" s="47"/>
      <c r="AA39" s="47"/>
      <c r="AB39" s="52"/>
      <c r="AC39" s="44" t="s">
        <v>344</v>
      </c>
      <c r="AD39" s="51">
        <v>192</v>
      </c>
      <c r="AE39" s="54">
        <f t="shared" si="1"/>
        <v>261.12</v>
      </c>
      <c r="AF39" s="55">
        <v>157</v>
      </c>
      <c r="AG39" s="33">
        <v>157</v>
      </c>
      <c r="AH39" s="33">
        <f t="shared" si="2"/>
        <v>104.12</v>
      </c>
      <c r="AI39" s="56">
        <v>100</v>
      </c>
      <c r="AJ39" s="121"/>
      <c r="AK39" s="57"/>
      <c r="AL39" s="58"/>
      <c r="AM39" s="39">
        <v>42793</v>
      </c>
      <c r="AN39" s="61">
        <v>100</v>
      </c>
      <c r="AQ39" s="6">
        <v>-90</v>
      </c>
    </row>
    <row r="40" spans="1:43" s="6" customFormat="1" ht="30" customHeight="1" x14ac:dyDescent="0.3">
      <c r="A40" s="44">
        <v>33</v>
      </c>
      <c r="B40" s="45">
        <v>42776</v>
      </c>
      <c r="C40" s="46" t="s">
        <v>309</v>
      </c>
      <c r="D40" s="45" t="s">
        <v>724</v>
      </c>
      <c r="E40" s="48" t="s">
        <v>13</v>
      </c>
      <c r="F40" s="48"/>
      <c r="G40" s="142" t="s">
        <v>664</v>
      </c>
      <c r="H40" s="133" t="s">
        <v>663</v>
      </c>
      <c r="I40" s="133" t="s">
        <v>345</v>
      </c>
      <c r="J40" s="133"/>
      <c r="K40" s="142" t="s">
        <v>346</v>
      </c>
      <c r="L40" s="48">
        <v>66</v>
      </c>
      <c r="M40" s="127"/>
      <c r="N40" s="33">
        <v>42</v>
      </c>
      <c r="O40" s="33">
        <v>42</v>
      </c>
      <c r="P40" s="33">
        <v>47</v>
      </c>
      <c r="Q40" s="48" t="s">
        <v>271</v>
      </c>
      <c r="R40" s="48"/>
      <c r="S40" s="16" t="s">
        <v>340</v>
      </c>
      <c r="T40" s="114" t="s">
        <v>341</v>
      </c>
      <c r="U40" s="121" t="s">
        <v>342</v>
      </c>
      <c r="V40" s="51"/>
      <c r="W40" s="47"/>
      <c r="X40" s="47"/>
      <c r="Y40" s="47"/>
      <c r="Z40" s="47"/>
      <c r="AA40" s="47"/>
      <c r="AB40" s="52"/>
      <c r="AC40" s="44" t="s">
        <v>347</v>
      </c>
      <c r="AD40" s="51">
        <v>66</v>
      </c>
      <c r="AE40" s="54">
        <f t="shared" si="1"/>
        <v>89.76</v>
      </c>
      <c r="AF40" s="55">
        <v>42</v>
      </c>
      <c r="AG40" s="33">
        <v>42</v>
      </c>
      <c r="AH40" s="33">
        <f t="shared" si="2"/>
        <v>47.760000000000005</v>
      </c>
      <c r="AI40" s="56">
        <v>47</v>
      </c>
      <c r="AJ40" s="121"/>
      <c r="AK40" s="57"/>
      <c r="AL40" s="58"/>
      <c r="AM40" s="39">
        <v>42803</v>
      </c>
      <c r="AN40" s="61">
        <v>47</v>
      </c>
      <c r="AQ40" s="6">
        <v>-32</v>
      </c>
    </row>
    <row r="41" spans="1:43" s="6" customFormat="1" ht="30" customHeight="1" x14ac:dyDescent="0.3">
      <c r="A41" s="44">
        <v>34</v>
      </c>
      <c r="B41" s="45">
        <v>42776</v>
      </c>
      <c r="C41" s="46" t="s">
        <v>310</v>
      </c>
      <c r="D41" s="45" t="s">
        <v>725</v>
      </c>
      <c r="E41" s="48" t="s">
        <v>13</v>
      </c>
      <c r="F41" s="48"/>
      <c r="G41" s="142" t="s">
        <v>666</v>
      </c>
      <c r="H41" s="133" t="s">
        <v>665</v>
      </c>
      <c r="I41" s="133" t="s">
        <v>349</v>
      </c>
      <c r="J41" s="133"/>
      <c r="K41" s="142" t="s">
        <v>348</v>
      </c>
      <c r="L41" s="48">
        <v>61</v>
      </c>
      <c r="M41" s="127"/>
      <c r="N41" s="33">
        <v>28</v>
      </c>
      <c r="O41" s="33">
        <v>28</v>
      </c>
      <c r="P41" s="33">
        <v>54</v>
      </c>
      <c r="Q41" s="48" t="s">
        <v>271</v>
      </c>
      <c r="R41" s="48"/>
      <c r="S41" s="16" t="s">
        <v>340</v>
      </c>
      <c r="T41" s="114" t="s">
        <v>341</v>
      </c>
      <c r="U41" s="121" t="s">
        <v>342</v>
      </c>
      <c r="V41" s="51"/>
      <c r="W41" s="47"/>
      <c r="X41" s="47"/>
      <c r="Y41" s="47"/>
      <c r="Z41" s="47"/>
      <c r="AA41" s="47"/>
      <c r="AB41" s="52"/>
      <c r="AC41" s="44" t="s">
        <v>350</v>
      </c>
      <c r="AD41" s="51">
        <v>61</v>
      </c>
      <c r="AE41" s="54">
        <f t="shared" si="1"/>
        <v>82.960000000000008</v>
      </c>
      <c r="AF41" s="55">
        <v>28</v>
      </c>
      <c r="AG41" s="33">
        <v>28</v>
      </c>
      <c r="AH41" s="33">
        <f t="shared" si="2"/>
        <v>54.960000000000008</v>
      </c>
      <c r="AI41" s="56">
        <v>54</v>
      </c>
      <c r="AJ41" s="121"/>
      <c r="AK41" s="57"/>
      <c r="AL41" s="58"/>
      <c r="AM41" s="39">
        <v>42793</v>
      </c>
      <c r="AN41" s="61">
        <v>54</v>
      </c>
      <c r="AQ41" s="6">
        <v>-38.5</v>
      </c>
    </row>
    <row r="42" spans="1:43" s="6" customFormat="1" ht="30" customHeight="1" x14ac:dyDescent="0.3">
      <c r="A42" s="44">
        <v>35</v>
      </c>
      <c r="B42" s="45">
        <v>42776</v>
      </c>
      <c r="C42" s="46" t="s">
        <v>311</v>
      </c>
      <c r="D42" s="45" t="s">
        <v>726</v>
      </c>
      <c r="E42" s="48" t="s">
        <v>13</v>
      </c>
      <c r="F42" s="48"/>
      <c r="G42" s="142" t="s">
        <v>668</v>
      </c>
      <c r="H42" s="133" t="s">
        <v>667</v>
      </c>
      <c r="I42" s="133" t="s">
        <v>351</v>
      </c>
      <c r="J42" s="133"/>
      <c r="K42" s="142" t="s">
        <v>352</v>
      </c>
      <c r="L42" s="48">
        <v>71</v>
      </c>
      <c r="M42" s="127"/>
      <c r="N42" s="33">
        <v>25</v>
      </c>
      <c r="O42" s="33">
        <v>25</v>
      </c>
      <c r="P42" s="33">
        <v>70</v>
      </c>
      <c r="Q42" s="48" t="s">
        <v>271</v>
      </c>
      <c r="R42" s="48"/>
      <c r="S42" s="16" t="s">
        <v>340</v>
      </c>
      <c r="T42" s="114" t="s">
        <v>341</v>
      </c>
      <c r="U42" s="121" t="s">
        <v>342</v>
      </c>
      <c r="V42" s="51"/>
      <c r="W42" s="47"/>
      <c r="X42" s="47"/>
      <c r="Y42" s="47"/>
      <c r="Z42" s="47"/>
      <c r="AA42" s="47"/>
      <c r="AB42" s="52"/>
      <c r="AC42" s="44" t="s">
        <v>529</v>
      </c>
      <c r="AD42" s="51">
        <v>71</v>
      </c>
      <c r="AE42" s="54">
        <f t="shared" si="1"/>
        <v>96.56</v>
      </c>
      <c r="AF42" s="55">
        <v>25</v>
      </c>
      <c r="AG42" s="33">
        <v>25</v>
      </c>
      <c r="AH42" s="33">
        <f t="shared" si="2"/>
        <v>71.56</v>
      </c>
      <c r="AI42" s="56">
        <v>70</v>
      </c>
      <c r="AJ42" s="121"/>
      <c r="AK42" s="57"/>
      <c r="AL42" s="58"/>
      <c r="AM42" s="39">
        <v>42821</v>
      </c>
      <c r="AN42" s="61">
        <v>20</v>
      </c>
    </row>
    <row r="43" spans="1:43" s="6" customFormat="1" ht="30" customHeight="1" x14ac:dyDescent="0.3">
      <c r="A43" s="44">
        <v>36</v>
      </c>
      <c r="B43" s="45">
        <v>42776</v>
      </c>
      <c r="C43" s="46" t="s">
        <v>312</v>
      </c>
      <c r="D43" s="45" t="s">
        <v>727</v>
      </c>
      <c r="E43" s="48" t="s">
        <v>13</v>
      </c>
      <c r="F43" s="48"/>
      <c r="G43" s="142" t="s">
        <v>670</v>
      </c>
      <c r="H43" s="133" t="s">
        <v>669</v>
      </c>
      <c r="I43" s="133" t="s">
        <v>354</v>
      </c>
      <c r="J43" s="133"/>
      <c r="K43" s="142" t="s">
        <v>353</v>
      </c>
      <c r="L43" s="48">
        <v>23</v>
      </c>
      <c r="M43" s="127"/>
      <c r="N43" s="33">
        <v>0</v>
      </c>
      <c r="O43" s="33">
        <v>0</v>
      </c>
      <c r="P43" s="33">
        <v>30</v>
      </c>
      <c r="Q43" s="48" t="s">
        <v>271</v>
      </c>
      <c r="R43" s="48"/>
      <c r="S43" s="16" t="s">
        <v>340</v>
      </c>
      <c r="T43" s="114" t="s">
        <v>341</v>
      </c>
      <c r="U43" s="121" t="s">
        <v>342</v>
      </c>
      <c r="V43" s="51"/>
      <c r="W43" s="47"/>
      <c r="X43" s="47"/>
      <c r="Y43" s="47"/>
      <c r="Z43" s="47"/>
      <c r="AA43" s="47"/>
      <c r="AB43" s="52"/>
      <c r="AC43" s="44" t="s">
        <v>355</v>
      </c>
      <c r="AD43" s="51">
        <v>23</v>
      </c>
      <c r="AE43" s="54">
        <f t="shared" si="1"/>
        <v>31.28</v>
      </c>
      <c r="AF43" s="55">
        <v>0</v>
      </c>
      <c r="AG43" s="33">
        <v>0</v>
      </c>
      <c r="AH43" s="33">
        <f t="shared" si="2"/>
        <v>31.28</v>
      </c>
      <c r="AI43" s="56">
        <v>30</v>
      </c>
      <c r="AJ43" s="121"/>
      <c r="AK43" s="57"/>
      <c r="AL43" s="58"/>
      <c r="AM43" s="39">
        <v>42790</v>
      </c>
      <c r="AN43" s="61">
        <v>30</v>
      </c>
      <c r="AQ43" s="6">
        <v>-21</v>
      </c>
    </row>
    <row r="44" spans="1:43" s="6" customFormat="1" ht="30" customHeight="1" x14ac:dyDescent="0.3">
      <c r="A44" s="44">
        <v>37</v>
      </c>
      <c r="B44" s="45">
        <v>42776</v>
      </c>
      <c r="C44" s="46" t="s">
        <v>313</v>
      </c>
      <c r="D44" s="45" t="s">
        <v>728</v>
      </c>
      <c r="E44" s="48" t="s">
        <v>13</v>
      </c>
      <c r="F44" s="48"/>
      <c r="G44" s="142" t="s">
        <v>672</v>
      </c>
      <c r="H44" s="133" t="s">
        <v>671</v>
      </c>
      <c r="I44" s="133" t="s">
        <v>356</v>
      </c>
      <c r="J44" s="133"/>
      <c r="K44" s="142" t="s">
        <v>357</v>
      </c>
      <c r="L44" s="48">
        <v>102</v>
      </c>
      <c r="M44" s="127"/>
      <c r="N44" s="33">
        <v>0</v>
      </c>
      <c r="O44" s="33">
        <v>0</v>
      </c>
      <c r="P44" s="33">
        <v>138</v>
      </c>
      <c r="Q44" s="48" t="s">
        <v>271</v>
      </c>
      <c r="R44" s="48"/>
      <c r="S44" s="16" t="s">
        <v>358</v>
      </c>
      <c r="T44" s="114" t="s">
        <v>321</v>
      </c>
      <c r="U44" s="121" t="s">
        <v>359</v>
      </c>
      <c r="V44" s="51"/>
      <c r="W44" s="47"/>
      <c r="X44" s="47"/>
      <c r="Y44" s="47"/>
      <c r="Z44" s="47"/>
      <c r="AA44" s="47"/>
      <c r="AB44" s="52"/>
      <c r="AC44" s="44" t="s">
        <v>360</v>
      </c>
      <c r="AD44" s="51">
        <v>102</v>
      </c>
      <c r="AE44" s="54">
        <f t="shared" si="1"/>
        <v>138.72</v>
      </c>
      <c r="AF44" s="55">
        <v>0</v>
      </c>
      <c r="AG44" s="33">
        <v>0</v>
      </c>
      <c r="AH44" s="33">
        <f t="shared" si="2"/>
        <v>138.72</v>
      </c>
      <c r="AI44" s="56">
        <v>138</v>
      </c>
      <c r="AJ44" s="121"/>
      <c r="AK44" s="57"/>
      <c r="AL44" s="58"/>
      <c r="AM44" s="39">
        <v>42817</v>
      </c>
      <c r="AN44" s="61">
        <v>138</v>
      </c>
    </row>
    <row r="45" spans="1:43" s="6" customFormat="1" ht="30" customHeight="1" x14ac:dyDescent="0.3">
      <c r="A45" s="44">
        <v>38</v>
      </c>
      <c r="B45" s="45">
        <v>42776</v>
      </c>
      <c r="C45" s="46" t="s">
        <v>314</v>
      </c>
      <c r="D45" s="45" t="s">
        <v>729</v>
      </c>
      <c r="E45" s="48" t="s">
        <v>13</v>
      </c>
      <c r="F45" s="48"/>
      <c r="G45" s="142" t="s">
        <v>674</v>
      </c>
      <c r="H45" s="133" t="s">
        <v>673</v>
      </c>
      <c r="I45" s="133" t="s">
        <v>482</v>
      </c>
      <c r="J45" s="133"/>
      <c r="K45" s="142" t="s">
        <v>481</v>
      </c>
      <c r="L45" s="48">
        <v>130</v>
      </c>
      <c r="M45" s="127"/>
      <c r="N45" s="33">
        <v>70</v>
      </c>
      <c r="O45" s="33">
        <v>70</v>
      </c>
      <c r="P45" s="33">
        <v>100</v>
      </c>
      <c r="Q45" s="48" t="s">
        <v>271</v>
      </c>
      <c r="R45" s="48"/>
      <c r="S45" s="16" t="s">
        <v>358</v>
      </c>
      <c r="T45" s="114" t="s">
        <v>321</v>
      </c>
      <c r="U45" s="121" t="s">
        <v>483</v>
      </c>
      <c r="V45" s="51"/>
      <c r="W45" s="47"/>
      <c r="X45" s="47"/>
      <c r="Y45" s="47"/>
      <c r="Z45" s="47"/>
      <c r="AA45" s="47"/>
      <c r="AB45" s="52"/>
      <c r="AC45" s="44" t="s">
        <v>484</v>
      </c>
      <c r="AD45" s="51">
        <v>130</v>
      </c>
      <c r="AE45" s="54">
        <f t="shared" si="1"/>
        <v>176.8</v>
      </c>
      <c r="AF45" s="55">
        <v>70</v>
      </c>
      <c r="AG45" s="33">
        <v>70</v>
      </c>
      <c r="AH45" s="33">
        <f t="shared" si="2"/>
        <v>106.80000000000001</v>
      </c>
      <c r="AI45" s="56">
        <v>100</v>
      </c>
      <c r="AJ45" s="121"/>
      <c r="AK45" s="57"/>
      <c r="AL45" s="58"/>
      <c r="AM45" s="39">
        <v>42800</v>
      </c>
      <c r="AN45" s="61">
        <v>100</v>
      </c>
    </row>
    <row r="46" spans="1:43" s="6" customFormat="1" ht="30" customHeight="1" x14ac:dyDescent="0.3">
      <c r="A46" s="44">
        <v>39</v>
      </c>
      <c r="B46" s="45">
        <v>42776</v>
      </c>
      <c r="C46" s="46" t="s">
        <v>315</v>
      </c>
      <c r="D46" s="45" t="s">
        <v>730</v>
      </c>
      <c r="E46" s="48" t="s">
        <v>13</v>
      </c>
      <c r="F46" s="48"/>
      <c r="G46" s="142" t="s">
        <v>676</v>
      </c>
      <c r="H46" s="133" t="s">
        <v>675</v>
      </c>
      <c r="I46" s="133" t="s">
        <v>485</v>
      </c>
      <c r="J46" s="133"/>
      <c r="K46" s="142" t="s">
        <v>487</v>
      </c>
      <c r="L46" s="48">
        <v>187</v>
      </c>
      <c r="M46" s="127"/>
      <c r="N46" s="33">
        <v>0</v>
      </c>
      <c r="O46" s="33">
        <v>0</v>
      </c>
      <c r="P46" s="33">
        <v>254</v>
      </c>
      <c r="Q46" s="48" t="s">
        <v>271</v>
      </c>
      <c r="R46" s="48"/>
      <c r="S46" s="16" t="s">
        <v>358</v>
      </c>
      <c r="T46" s="114" t="s">
        <v>321</v>
      </c>
      <c r="U46" s="121" t="s">
        <v>488</v>
      </c>
      <c r="V46" s="51"/>
      <c r="W46" s="47"/>
      <c r="X46" s="47"/>
      <c r="Y46" s="47"/>
      <c r="Z46" s="47"/>
      <c r="AA46" s="47"/>
      <c r="AB46" s="52"/>
      <c r="AC46" s="44" t="s">
        <v>486</v>
      </c>
      <c r="AD46" s="51">
        <v>187</v>
      </c>
      <c r="AE46" s="54">
        <f t="shared" si="1"/>
        <v>254.32000000000002</v>
      </c>
      <c r="AF46" s="55">
        <v>0</v>
      </c>
      <c r="AG46" s="33">
        <v>0</v>
      </c>
      <c r="AH46" s="33">
        <f t="shared" si="2"/>
        <v>254.32000000000002</v>
      </c>
      <c r="AI46" s="56">
        <v>254</v>
      </c>
      <c r="AJ46" s="121"/>
      <c r="AK46" s="57"/>
      <c r="AL46" s="58"/>
      <c r="AM46" s="39">
        <v>42789</v>
      </c>
      <c r="AN46" s="61">
        <v>235</v>
      </c>
      <c r="AQ46" s="6">
        <v>-227</v>
      </c>
    </row>
    <row r="47" spans="1:43" s="6" customFormat="1" ht="30" customHeight="1" x14ac:dyDescent="0.3">
      <c r="A47" s="44">
        <v>40</v>
      </c>
      <c r="B47" s="45">
        <v>42776</v>
      </c>
      <c r="C47" s="46" t="s">
        <v>316</v>
      </c>
      <c r="D47" s="45" t="s">
        <v>731</v>
      </c>
      <c r="E47" s="48" t="s">
        <v>13</v>
      </c>
      <c r="F47" s="48"/>
      <c r="G47" s="142" t="s">
        <v>678</v>
      </c>
      <c r="H47" s="133" t="s">
        <v>677</v>
      </c>
      <c r="I47" s="133" t="s">
        <v>490</v>
      </c>
      <c r="J47" s="133"/>
      <c r="K47" s="142" t="s">
        <v>489</v>
      </c>
      <c r="L47" s="48">
        <v>115</v>
      </c>
      <c r="M47" s="127"/>
      <c r="N47" s="33">
        <v>63</v>
      </c>
      <c r="O47" s="33">
        <v>18</v>
      </c>
      <c r="P47" s="33">
        <v>138</v>
      </c>
      <c r="Q47" s="48" t="s">
        <v>271</v>
      </c>
      <c r="R47" s="48"/>
      <c r="S47" s="16" t="s">
        <v>358</v>
      </c>
      <c r="T47" s="114" t="s">
        <v>321</v>
      </c>
      <c r="U47" s="121" t="s">
        <v>492</v>
      </c>
      <c r="V47" s="51"/>
      <c r="W47" s="47"/>
      <c r="X47" s="47"/>
      <c r="Y47" s="47"/>
      <c r="Z47" s="47"/>
      <c r="AA47" s="47"/>
      <c r="AB47" s="52"/>
      <c r="AC47" s="44" t="s">
        <v>491</v>
      </c>
      <c r="AD47" s="51">
        <v>115</v>
      </c>
      <c r="AE47" s="54">
        <f t="shared" si="1"/>
        <v>156.4</v>
      </c>
      <c r="AF47" s="55">
        <v>63</v>
      </c>
      <c r="AG47" s="33">
        <v>18</v>
      </c>
      <c r="AH47" s="33">
        <f t="shared" si="2"/>
        <v>138.4</v>
      </c>
      <c r="AI47" s="56">
        <v>138</v>
      </c>
      <c r="AJ47" s="121"/>
      <c r="AK47" s="57"/>
      <c r="AL47" s="58"/>
      <c r="AM47" s="39">
        <v>42797</v>
      </c>
      <c r="AN47" s="61">
        <v>138</v>
      </c>
      <c r="AQ47" s="6">
        <v>-15</v>
      </c>
    </row>
    <row r="48" spans="1:43" s="6" customFormat="1" ht="30" customHeight="1" x14ac:dyDescent="0.3">
      <c r="A48" s="44">
        <v>41</v>
      </c>
      <c r="B48" s="45">
        <v>42776</v>
      </c>
      <c r="C48" s="46" t="s">
        <v>317</v>
      </c>
      <c r="D48" s="45" t="s">
        <v>732</v>
      </c>
      <c r="E48" s="48" t="s">
        <v>13</v>
      </c>
      <c r="F48" s="48"/>
      <c r="G48" s="142" t="s">
        <v>680</v>
      </c>
      <c r="H48" s="133" t="s">
        <v>679</v>
      </c>
      <c r="I48" s="133" t="s">
        <v>497</v>
      </c>
      <c r="J48" s="133"/>
      <c r="K48" s="142" t="s">
        <v>493</v>
      </c>
      <c r="L48" s="48">
        <v>39</v>
      </c>
      <c r="M48" s="127"/>
      <c r="N48" s="33">
        <v>14</v>
      </c>
      <c r="O48" s="33">
        <v>14</v>
      </c>
      <c r="P48" s="33">
        <v>39</v>
      </c>
      <c r="Q48" s="48" t="s">
        <v>271</v>
      </c>
      <c r="R48" s="48"/>
      <c r="S48" s="16" t="s">
        <v>494</v>
      </c>
      <c r="T48" s="114" t="s">
        <v>495</v>
      </c>
      <c r="U48" s="121" t="s">
        <v>498</v>
      </c>
      <c r="V48" s="51"/>
      <c r="W48" s="47"/>
      <c r="X48" s="47"/>
      <c r="Y48" s="47"/>
      <c r="Z48" s="47"/>
      <c r="AA48" s="47"/>
      <c r="AB48" s="52"/>
      <c r="AC48" s="44" t="s">
        <v>496</v>
      </c>
      <c r="AD48" s="51">
        <v>39</v>
      </c>
      <c r="AE48" s="54">
        <f t="shared" si="1"/>
        <v>53.040000000000006</v>
      </c>
      <c r="AF48" s="55">
        <v>14</v>
      </c>
      <c r="AG48" s="33">
        <v>14</v>
      </c>
      <c r="AH48" s="33">
        <f t="shared" si="2"/>
        <v>39.040000000000006</v>
      </c>
      <c r="AI48" s="56">
        <v>39</v>
      </c>
      <c r="AJ48" s="121"/>
      <c r="AK48" s="57"/>
      <c r="AL48" s="58"/>
      <c r="AM48" s="39">
        <v>42793</v>
      </c>
      <c r="AN48" s="61">
        <v>39</v>
      </c>
      <c r="AQ48" s="6">
        <v>-29</v>
      </c>
    </row>
    <row r="49" spans="1:43" s="6" customFormat="1" ht="30" customHeight="1" x14ac:dyDescent="0.3">
      <c r="A49" s="44">
        <v>42</v>
      </c>
      <c r="B49" s="45">
        <v>42776</v>
      </c>
      <c r="C49" s="46" t="s">
        <v>361</v>
      </c>
      <c r="D49" s="45" t="s">
        <v>733</v>
      </c>
      <c r="E49" s="48" t="s">
        <v>13</v>
      </c>
      <c r="F49" s="48"/>
      <c r="G49" s="142" t="s">
        <v>682</v>
      </c>
      <c r="H49" s="133" t="s">
        <v>681</v>
      </c>
      <c r="I49" s="133" t="s">
        <v>500</v>
      </c>
      <c r="J49" s="133"/>
      <c r="K49" s="142" t="s">
        <v>499</v>
      </c>
      <c r="L49" s="48">
        <v>61</v>
      </c>
      <c r="M49" s="127"/>
      <c r="N49" s="33">
        <v>44</v>
      </c>
      <c r="O49" s="33">
        <v>44</v>
      </c>
      <c r="P49" s="33">
        <v>40</v>
      </c>
      <c r="Q49" s="48" t="s">
        <v>271</v>
      </c>
      <c r="R49" s="48"/>
      <c r="S49" s="16" t="s">
        <v>358</v>
      </c>
      <c r="T49" s="114" t="s">
        <v>321</v>
      </c>
      <c r="U49" s="121" t="s">
        <v>501</v>
      </c>
      <c r="V49" s="51"/>
      <c r="W49" s="47"/>
      <c r="X49" s="47"/>
      <c r="Y49" s="47"/>
      <c r="Z49" s="47"/>
      <c r="AA49" s="47"/>
      <c r="AB49" s="52"/>
      <c r="AC49" s="44" t="s">
        <v>502</v>
      </c>
      <c r="AD49" s="51">
        <v>61</v>
      </c>
      <c r="AE49" s="54">
        <f t="shared" si="1"/>
        <v>82.960000000000008</v>
      </c>
      <c r="AF49" s="55">
        <v>44</v>
      </c>
      <c r="AG49" s="33">
        <v>44</v>
      </c>
      <c r="AH49" s="33">
        <f t="shared" si="2"/>
        <v>38.960000000000008</v>
      </c>
      <c r="AI49" s="56">
        <v>40</v>
      </c>
      <c r="AJ49" s="121"/>
      <c r="AK49" s="57"/>
      <c r="AL49" s="58"/>
      <c r="AM49" s="39">
        <v>42800</v>
      </c>
      <c r="AN49" s="61">
        <v>40</v>
      </c>
    </row>
    <row r="50" spans="1:43" s="6" customFormat="1" ht="30" customHeight="1" x14ac:dyDescent="0.3">
      <c r="A50" s="44">
        <v>43</v>
      </c>
      <c r="B50" s="45">
        <v>42779</v>
      </c>
      <c r="C50" s="46" t="s">
        <v>362</v>
      </c>
      <c r="D50" s="45" t="s">
        <v>734</v>
      </c>
      <c r="E50" s="48" t="s">
        <v>13</v>
      </c>
      <c r="F50" s="48"/>
      <c r="G50" s="142" t="s">
        <v>684</v>
      </c>
      <c r="H50" s="133" t="s">
        <v>683</v>
      </c>
      <c r="I50" s="133" t="s">
        <v>503</v>
      </c>
      <c r="J50" s="133"/>
      <c r="K50" s="142" t="s">
        <v>504</v>
      </c>
      <c r="L50" s="48">
        <v>138</v>
      </c>
      <c r="M50" s="127"/>
      <c r="N50" s="33">
        <v>210</v>
      </c>
      <c r="O50" s="33">
        <v>145</v>
      </c>
      <c r="P50" s="33">
        <v>42</v>
      </c>
      <c r="Q50" s="48" t="s">
        <v>271</v>
      </c>
      <c r="R50" s="48"/>
      <c r="S50" s="16" t="s">
        <v>358</v>
      </c>
      <c r="T50" s="114" t="s">
        <v>321</v>
      </c>
      <c r="U50" s="121" t="s">
        <v>505</v>
      </c>
      <c r="V50" s="51"/>
      <c r="W50" s="47"/>
      <c r="X50" s="47"/>
      <c r="Y50" s="47"/>
      <c r="Z50" s="47"/>
      <c r="AA50" s="47"/>
      <c r="AB50" s="52"/>
      <c r="AC50" s="44" t="s">
        <v>506</v>
      </c>
      <c r="AD50" s="51">
        <v>138</v>
      </c>
      <c r="AE50" s="54">
        <f t="shared" si="1"/>
        <v>187.68</v>
      </c>
      <c r="AF50" s="55">
        <v>210</v>
      </c>
      <c r="AG50" s="33">
        <v>145</v>
      </c>
      <c r="AH50" s="33">
        <f t="shared" si="2"/>
        <v>42.680000000000007</v>
      </c>
      <c r="AI50" s="56">
        <v>42</v>
      </c>
      <c r="AJ50" s="121"/>
      <c r="AK50" s="57"/>
      <c r="AL50" s="58"/>
      <c r="AM50" s="39">
        <v>42811</v>
      </c>
      <c r="AN50" s="61">
        <v>42</v>
      </c>
    </row>
    <row r="51" spans="1:43" s="6" customFormat="1" ht="30" customHeight="1" x14ac:dyDescent="0.3">
      <c r="A51" s="44">
        <v>44</v>
      </c>
      <c r="B51" s="45">
        <v>42779</v>
      </c>
      <c r="C51" s="46" t="s">
        <v>363</v>
      </c>
      <c r="D51" s="45" t="s">
        <v>735</v>
      </c>
      <c r="E51" s="48" t="s">
        <v>13</v>
      </c>
      <c r="F51" s="48"/>
      <c r="G51" s="142" t="s">
        <v>686</v>
      </c>
      <c r="H51" s="133" t="s">
        <v>685</v>
      </c>
      <c r="I51" s="133" t="s">
        <v>507</v>
      </c>
      <c r="J51" s="133"/>
      <c r="K51" s="142" t="s">
        <v>509</v>
      </c>
      <c r="L51" s="48">
        <v>119</v>
      </c>
      <c r="M51" s="127"/>
      <c r="N51" s="33">
        <v>57</v>
      </c>
      <c r="O51" s="33">
        <v>57</v>
      </c>
      <c r="P51" s="33">
        <v>100</v>
      </c>
      <c r="Q51" s="48" t="s">
        <v>271</v>
      </c>
      <c r="R51" s="48"/>
      <c r="S51" s="16" t="s">
        <v>358</v>
      </c>
      <c r="T51" s="114" t="s">
        <v>321</v>
      </c>
      <c r="U51" s="121" t="s">
        <v>510</v>
      </c>
      <c r="V51" s="51"/>
      <c r="W51" s="47"/>
      <c r="X51" s="47"/>
      <c r="Y51" s="47"/>
      <c r="Z51" s="47"/>
      <c r="AA51" s="47"/>
      <c r="AB51" s="52"/>
      <c r="AC51" s="44" t="s">
        <v>508</v>
      </c>
      <c r="AD51" s="51">
        <v>119</v>
      </c>
      <c r="AE51" s="54">
        <f t="shared" si="1"/>
        <v>161.84</v>
      </c>
      <c r="AF51" s="55">
        <v>57</v>
      </c>
      <c r="AG51" s="33">
        <v>57</v>
      </c>
      <c r="AH51" s="33">
        <f t="shared" si="2"/>
        <v>104.84</v>
      </c>
      <c r="AI51" s="56">
        <v>100</v>
      </c>
      <c r="AJ51" s="121"/>
      <c r="AK51" s="57"/>
      <c r="AL51" s="58"/>
      <c r="AM51" s="39">
        <v>42818</v>
      </c>
      <c r="AN51" s="61">
        <v>100</v>
      </c>
    </row>
    <row r="52" spans="1:43" s="6" customFormat="1" ht="30" customHeight="1" x14ac:dyDescent="0.3">
      <c r="A52" s="44">
        <v>45</v>
      </c>
      <c r="B52" s="45">
        <v>42779</v>
      </c>
      <c r="C52" s="46" t="s">
        <v>364</v>
      </c>
      <c r="D52" s="45" t="s">
        <v>736</v>
      </c>
      <c r="E52" s="48" t="s">
        <v>13</v>
      </c>
      <c r="F52" s="48"/>
      <c r="G52" s="142" t="s">
        <v>688</v>
      </c>
      <c r="H52" s="133" t="s">
        <v>687</v>
      </c>
      <c r="I52" s="133" t="s">
        <v>514</v>
      </c>
      <c r="J52" s="133"/>
      <c r="K52" s="142" t="s">
        <v>515</v>
      </c>
      <c r="L52" s="48">
        <v>67</v>
      </c>
      <c r="M52" s="127"/>
      <c r="N52" s="33">
        <v>21</v>
      </c>
      <c r="O52" s="33">
        <v>21</v>
      </c>
      <c r="P52" s="33">
        <v>70</v>
      </c>
      <c r="Q52" s="48" t="s">
        <v>271</v>
      </c>
      <c r="R52" s="48"/>
      <c r="S52" s="16" t="s">
        <v>511</v>
      </c>
      <c r="T52" s="114" t="s">
        <v>512</v>
      </c>
      <c r="U52" s="121" t="s">
        <v>513</v>
      </c>
      <c r="V52" s="51"/>
      <c r="W52" s="47"/>
      <c r="X52" s="47"/>
      <c r="Y52" s="47"/>
      <c r="Z52" s="47"/>
      <c r="AA52" s="47"/>
      <c r="AB52" s="52"/>
      <c r="AC52" s="44" t="s">
        <v>516</v>
      </c>
      <c r="AD52" s="51">
        <v>67</v>
      </c>
      <c r="AE52" s="54">
        <f t="shared" si="1"/>
        <v>91.12</v>
      </c>
      <c r="AF52" s="55">
        <v>21</v>
      </c>
      <c r="AG52" s="33">
        <v>21</v>
      </c>
      <c r="AH52" s="33">
        <f t="shared" si="2"/>
        <v>70.12</v>
      </c>
      <c r="AI52" s="56">
        <v>70</v>
      </c>
      <c r="AJ52" s="121"/>
      <c r="AK52" s="57"/>
      <c r="AL52" s="58"/>
      <c r="AM52" s="39">
        <v>42788</v>
      </c>
      <c r="AN52" s="61">
        <v>70</v>
      </c>
      <c r="AQ52" s="6">
        <v>-40</v>
      </c>
    </row>
    <row r="53" spans="1:43" s="6" customFormat="1" ht="30" customHeight="1" x14ac:dyDescent="0.3">
      <c r="A53" s="44">
        <v>46</v>
      </c>
      <c r="B53" s="45">
        <v>42779</v>
      </c>
      <c r="C53" s="46" t="s">
        <v>365</v>
      </c>
      <c r="D53" s="45" t="s">
        <v>737</v>
      </c>
      <c r="E53" s="48" t="s">
        <v>13</v>
      </c>
      <c r="F53" s="48"/>
      <c r="G53" s="142" t="s">
        <v>690</v>
      </c>
      <c r="H53" s="133" t="s">
        <v>689</v>
      </c>
      <c r="I53" s="133" t="s">
        <v>519</v>
      </c>
      <c r="J53" s="133"/>
      <c r="K53" s="142" t="s">
        <v>520</v>
      </c>
      <c r="L53" s="48">
        <v>99</v>
      </c>
      <c r="M53" s="127"/>
      <c r="N53" s="33">
        <v>0</v>
      </c>
      <c r="O53" s="33">
        <v>0</v>
      </c>
      <c r="P53" s="33">
        <v>134</v>
      </c>
      <c r="Q53" s="48" t="s">
        <v>271</v>
      </c>
      <c r="R53" s="48"/>
      <c r="S53" s="16" t="s">
        <v>517</v>
      </c>
      <c r="T53" s="114" t="s">
        <v>518</v>
      </c>
      <c r="U53" s="121" t="s">
        <v>488</v>
      </c>
      <c r="V53" s="51"/>
      <c r="W53" s="47"/>
      <c r="X53" s="47"/>
      <c r="Y53" s="47"/>
      <c r="Z53" s="47"/>
      <c r="AA53" s="47"/>
      <c r="AB53" s="52"/>
      <c r="AC53" s="44" t="s">
        <v>521</v>
      </c>
      <c r="AD53" s="51">
        <v>99</v>
      </c>
      <c r="AE53" s="54">
        <f t="shared" si="1"/>
        <v>134.64000000000001</v>
      </c>
      <c r="AF53" s="55">
        <v>0</v>
      </c>
      <c r="AG53" s="33">
        <v>0</v>
      </c>
      <c r="AH53" s="33">
        <f t="shared" si="2"/>
        <v>134.64000000000001</v>
      </c>
      <c r="AI53" s="56">
        <v>134</v>
      </c>
      <c r="AJ53" s="121"/>
      <c r="AK53" s="57"/>
      <c r="AL53" s="58"/>
      <c r="AM53" s="39">
        <v>42836</v>
      </c>
      <c r="AN53" s="61">
        <v>134</v>
      </c>
    </row>
    <row r="54" spans="1:43" s="6" customFormat="1" ht="30" customHeight="1" x14ac:dyDescent="0.3">
      <c r="A54" s="44">
        <v>47</v>
      </c>
      <c r="B54" s="45">
        <v>42779</v>
      </c>
      <c r="C54" s="46" t="s">
        <v>366</v>
      </c>
      <c r="D54" s="45" t="s">
        <v>738</v>
      </c>
      <c r="E54" s="48" t="s">
        <v>13</v>
      </c>
      <c r="F54" s="48"/>
      <c r="G54" s="142" t="s">
        <v>692</v>
      </c>
      <c r="H54" s="133" t="s">
        <v>691</v>
      </c>
      <c r="I54" s="133" t="s">
        <v>522</v>
      </c>
      <c r="J54" s="133"/>
      <c r="K54" s="142" t="s">
        <v>523</v>
      </c>
      <c r="L54" s="48">
        <v>81</v>
      </c>
      <c r="M54" s="127"/>
      <c r="N54" s="33">
        <v>0</v>
      </c>
      <c r="O54" s="33">
        <v>0</v>
      </c>
      <c r="P54" s="33">
        <v>110</v>
      </c>
      <c r="Q54" s="48" t="s">
        <v>271</v>
      </c>
      <c r="R54" s="48"/>
      <c r="S54" s="16" t="s">
        <v>517</v>
      </c>
      <c r="T54" s="114" t="s">
        <v>518</v>
      </c>
      <c r="U54" s="121" t="s">
        <v>483</v>
      </c>
      <c r="V54" s="51"/>
      <c r="W54" s="47"/>
      <c r="X54" s="47"/>
      <c r="Y54" s="47"/>
      <c r="Z54" s="47"/>
      <c r="AA54" s="47"/>
      <c r="AB54" s="52"/>
      <c r="AC54" s="44" t="s">
        <v>524</v>
      </c>
      <c r="AD54" s="51">
        <v>81</v>
      </c>
      <c r="AE54" s="54">
        <f t="shared" si="1"/>
        <v>110.16000000000001</v>
      </c>
      <c r="AF54" s="55">
        <v>0</v>
      </c>
      <c r="AG54" s="33">
        <v>0</v>
      </c>
      <c r="AH54" s="33">
        <f t="shared" si="2"/>
        <v>110.16000000000001</v>
      </c>
      <c r="AI54" s="56">
        <v>110</v>
      </c>
      <c r="AJ54" s="121"/>
      <c r="AK54" s="57"/>
      <c r="AL54" s="58"/>
      <c r="AM54" s="39">
        <v>42790</v>
      </c>
      <c r="AN54" s="61">
        <v>110</v>
      </c>
      <c r="AQ54" s="6">
        <v>-10</v>
      </c>
    </row>
    <row r="55" spans="1:43" s="6" customFormat="1" ht="30" customHeight="1" x14ac:dyDescent="0.3">
      <c r="A55" s="44">
        <v>48</v>
      </c>
      <c r="B55" s="45">
        <v>42779</v>
      </c>
      <c r="C55" s="46" t="s">
        <v>367</v>
      </c>
      <c r="D55" s="45" t="s">
        <v>739</v>
      </c>
      <c r="E55" s="48" t="s">
        <v>13</v>
      </c>
      <c r="F55" s="48"/>
      <c r="G55" s="142" t="s">
        <v>694</v>
      </c>
      <c r="H55" s="133" t="s">
        <v>693</v>
      </c>
      <c r="I55" s="133" t="s">
        <v>527</v>
      </c>
      <c r="J55" s="133"/>
      <c r="K55" s="142" t="s">
        <v>525</v>
      </c>
      <c r="L55" s="48">
        <v>33</v>
      </c>
      <c r="M55" s="127"/>
      <c r="N55" s="33">
        <v>17</v>
      </c>
      <c r="O55" s="33">
        <v>17</v>
      </c>
      <c r="P55" s="33">
        <v>27</v>
      </c>
      <c r="Q55" s="48" t="s">
        <v>271</v>
      </c>
      <c r="R55" s="48"/>
      <c r="S55" s="16" t="s">
        <v>517</v>
      </c>
      <c r="T55" s="114" t="s">
        <v>518</v>
      </c>
      <c r="U55" s="121" t="s">
        <v>526</v>
      </c>
      <c r="V55" s="51"/>
      <c r="W55" s="47"/>
      <c r="X55" s="47"/>
      <c r="Y55" s="47"/>
      <c r="Z55" s="47"/>
      <c r="AA55" s="47"/>
      <c r="AB55" s="52"/>
      <c r="AC55" s="44" t="s">
        <v>528</v>
      </c>
      <c r="AD55" s="51">
        <v>33</v>
      </c>
      <c r="AE55" s="54">
        <f t="shared" si="1"/>
        <v>44.88</v>
      </c>
      <c r="AF55" s="55">
        <v>17</v>
      </c>
      <c r="AG55" s="33">
        <v>17</v>
      </c>
      <c r="AH55" s="33">
        <f t="shared" si="2"/>
        <v>27.880000000000003</v>
      </c>
      <c r="AI55" s="56">
        <v>27</v>
      </c>
      <c r="AJ55" s="121"/>
      <c r="AK55" s="57"/>
      <c r="AL55" s="58"/>
      <c r="AM55" s="39">
        <v>42787</v>
      </c>
      <c r="AN55" s="61">
        <v>27</v>
      </c>
      <c r="AQ55" s="6">
        <v>-20</v>
      </c>
    </row>
    <row r="56" spans="1:43" s="6" customFormat="1" ht="30" customHeight="1" x14ac:dyDescent="0.3">
      <c r="A56" s="44">
        <v>49</v>
      </c>
      <c r="B56" s="45">
        <v>42779</v>
      </c>
      <c r="C56" s="46" t="s">
        <v>368</v>
      </c>
      <c r="D56" s="45" t="s">
        <v>740</v>
      </c>
      <c r="E56" s="48" t="s">
        <v>13</v>
      </c>
      <c r="F56" s="48"/>
      <c r="G56" s="142" t="s">
        <v>696</v>
      </c>
      <c r="H56" s="133" t="s">
        <v>695</v>
      </c>
      <c r="I56" s="133" t="s">
        <v>531</v>
      </c>
      <c r="J56" s="133"/>
      <c r="K56" s="142" t="s">
        <v>530</v>
      </c>
      <c r="L56" s="48">
        <v>167</v>
      </c>
      <c r="M56" s="127"/>
      <c r="N56" s="33">
        <v>22</v>
      </c>
      <c r="O56" s="33">
        <v>22</v>
      </c>
      <c r="P56" s="33">
        <v>200</v>
      </c>
      <c r="Q56" s="48" t="s">
        <v>271</v>
      </c>
      <c r="R56" s="48"/>
      <c r="S56" s="16" t="s">
        <v>517</v>
      </c>
      <c r="T56" s="114" t="s">
        <v>518</v>
      </c>
      <c r="U56" s="121" t="s">
        <v>526</v>
      </c>
      <c r="V56" s="51"/>
      <c r="W56" s="47"/>
      <c r="X56" s="47"/>
      <c r="Y56" s="47"/>
      <c r="Z56" s="47"/>
      <c r="AA56" s="47"/>
      <c r="AB56" s="52"/>
      <c r="AC56" s="44" t="s">
        <v>535</v>
      </c>
      <c r="AD56" s="51">
        <v>167</v>
      </c>
      <c r="AE56" s="54">
        <f t="shared" si="1"/>
        <v>227.12</v>
      </c>
      <c r="AF56" s="55">
        <v>22</v>
      </c>
      <c r="AG56" s="33">
        <v>22</v>
      </c>
      <c r="AH56" s="33">
        <f t="shared" si="2"/>
        <v>205.12</v>
      </c>
      <c r="AI56" s="56">
        <v>200</v>
      </c>
      <c r="AJ56" s="121"/>
      <c r="AK56" s="57"/>
      <c r="AL56" s="58"/>
      <c r="AM56" s="39">
        <v>42793</v>
      </c>
      <c r="AN56" s="61">
        <v>200</v>
      </c>
    </row>
    <row r="57" spans="1:43" s="6" customFormat="1" ht="30" customHeight="1" x14ac:dyDescent="0.3">
      <c r="A57" s="44">
        <v>50</v>
      </c>
      <c r="B57" s="45">
        <v>42779</v>
      </c>
      <c r="C57" s="46" t="s">
        <v>369</v>
      </c>
      <c r="D57" s="45" t="s">
        <v>741</v>
      </c>
      <c r="E57" s="48" t="s">
        <v>13</v>
      </c>
      <c r="F57" s="48"/>
      <c r="G57" s="142" t="s">
        <v>698</v>
      </c>
      <c r="H57" s="133" t="s">
        <v>697</v>
      </c>
      <c r="I57" s="133" t="s">
        <v>533</v>
      </c>
      <c r="J57" s="133"/>
      <c r="K57" s="142" t="s">
        <v>532</v>
      </c>
      <c r="L57" s="48">
        <v>151</v>
      </c>
      <c r="M57" s="127"/>
      <c r="N57" s="33">
        <v>50</v>
      </c>
      <c r="O57" s="33">
        <v>25</v>
      </c>
      <c r="P57" s="33">
        <v>180</v>
      </c>
      <c r="Q57" s="48" t="s">
        <v>271</v>
      </c>
      <c r="R57" s="48"/>
      <c r="S57" s="16" t="s">
        <v>517</v>
      </c>
      <c r="T57" s="114" t="s">
        <v>518</v>
      </c>
      <c r="U57" s="121" t="s">
        <v>534</v>
      </c>
      <c r="V57" s="51"/>
      <c r="W57" s="47"/>
      <c r="X57" s="47"/>
      <c r="Y57" s="47"/>
      <c r="Z57" s="47"/>
      <c r="AA57" s="47"/>
      <c r="AB57" s="52"/>
      <c r="AC57" s="44" t="s">
        <v>536</v>
      </c>
      <c r="AD57" s="51">
        <v>151</v>
      </c>
      <c r="AE57" s="54">
        <f t="shared" si="1"/>
        <v>205.36</v>
      </c>
      <c r="AF57" s="55">
        <v>50</v>
      </c>
      <c r="AG57" s="33">
        <v>25</v>
      </c>
      <c r="AH57" s="33">
        <f t="shared" si="2"/>
        <v>180.36</v>
      </c>
      <c r="AI57" s="56">
        <v>180</v>
      </c>
      <c r="AJ57" s="121"/>
      <c r="AK57" s="57"/>
      <c r="AL57" s="58"/>
      <c r="AM57" s="39">
        <v>42844</v>
      </c>
      <c r="AN57" s="61">
        <v>180</v>
      </c>
    </row>
    <row r="58" spans="1:43" s="6" customFormat="1" ht="30" customHeight="1" x14ac:dyDescent="0.3">
      <c r="A58" s="44">
        <v>51</v>
      </c>
      <c r="B58" s="45">
        <v>42779</v>
      </c>
      <c r="C58" s="46" t="s">
        <v>370</v>
      </c>
      <c r="D58" s="45" t="s">
        <v>742</v>
      </c>
      <c r="E58" s="48" t="s">
        <v>13</v>
      </c>
      <c r="F58" s="48"/>
      <c r="G58" s="142" t="s">
        <v>700</v>
      </c>
      <c r="H58" s="133" t="s">
        <v>699</v>
      </c>
      <c r="I58" s="133" t="s">
        <v>537</v>
      </c>
      <c r="J58" s="133"/>
      <c r="K58" s="142" t="s">
        <v>538</v>
      </c>
      <c r="L58" s="48">
        <v>160</v>
      </c>
      <c r="M58" s="127"/>
      <c r="N58" s="33">
        <v>0</v>
      </c>
      <c r="O58" s="33">
        <v>0</v>
      </c>
      <c r="P58" s="33">
        <v>200</v>
      </c>
      <c r="Q58" s="48" t="s">
        <v>271</v>
      </c>
      <c r="R58" s="48"/>
      <c r="S58" s="16" t="s">
        <v>517</v>
      </c>
      <c r="T58" s="114" t="s">
        <v>518</v>
      </c>
      <c r="U58" s="121" t="s">
        <v>539</v>
      </c>
      <c r="V58" s="51"/>
      <c r="W58" s="47"/>
      <c r="X58" s="47"/>
      <c r="Y58" s="47"/>
      <c r="Z58" s="47"/>
      <c r="AA58" s="47"/>
      <c r="AB58" s="52"/>
      <c r="AC58" s="44" t="s">
        <v>540</v>
      </c>
      <c r="AD58" s="51">
        <v>160</v>
      </c>
      <c r="AE58" s="54">
        <f t="shared" si="1"/>
        <v>217.60000000000002</v>
      </c>
      <c r="AF58" s="55">
        <v>0</v>
      </c>
      <c r="AG58" s="33">
        <v>0</v>
      </c>
      <c r="AH58" s="33">
        <f t="shared" si="2"/>
        <v>217.60000000000002</v>
      </c>
      <c r="AI58" s="56">
        <v>200</v>
      </c>
      <c r="AJ58" s="121"/>
      <c r="AK58" s="57"/>
      <c r="AL58" s="58"/>
      <c r="AM58" s="39">
        <v>42804</v>
      </c>
      <c r="AN58" s="61">
        <v>200</v>
      </c>
      <c r="AQ58" s="6">
        <v>-200</v>
      </c>
    </row>
    <row r="59" spans="1:43" s="6" customFormat="1" ht="30" customHeight="1" x14ac:dyDescent="0.3">
      <c r="A59" s="44">
        <v>52</v>
      </c>
      <c r="B59" s="45">
        <v>42779</v>
      </c>
      <c r="C59" s="46" t="s">
        <v>371</v>
      </c>
      <c r="D59" s="45" t="s">
        <v>743</v>
      </c>
      <c r="E59" s="48" t="s">
        <v>13</v>
      </c>
      <c r="F59" s="48"/>
      <c r="G59" s="142" t="s">
        <v>702</v>
      </c>
      <c r="H59" s="133" t="s">
        <v>701</v>
      </c>
      <c r="I59" s="133" t="s">
        <v>541</v>
      </c>
      <c r="J59" s="133"/>
      <c r="K59" s="142" t="s">
        <v>542</v>
      </c>
      <c r="L59" s="48">
        <v>39</v>
      </c>
      <c r="M59" s="127"/>
      <c r="N59" s="33">
        <v>30</v>
      </c>
      <c r="O59" s="33">
        <v>30</v>
      </c>
      <c r="P59" s="33">
        <v>23</v>
      </c>
      <c r="Q59" s="48" t="s">
        <v>271</v>
      </c>
      <c r="R59" s="48"/>
      <c r="S59" s="16" t="s">
        <v>517</v>
      </c>
      <c r="T59" s="114" t="s">
        <v>518</v>
      </c>
      <c r="U59" s="121" t="s">
        <v>543</v>
      </c>
      <c r="V59" s="51"/>
      <c r="W59" s="47"/>
      <c r="X59" s="47"/>
      <c r="Y59" s="47"/>
      <c r="Z59" s="47"/>
      <c r="AA59" s="47"/>
      <c r="AB59" s="52"/>
      <c r="AC59" s="44" t="s">
        <v>544</v>
      </c>
      <c r="AD59" s="51">
        <v>39</v>
      </c>
      <c r="AE59" s="54">
        <f t="shared" si="1"/>
        <v>53.040000000000006</v>
      </c>
      <c r="AF59" s="55">
        <v>30</v>
      </c>
      <c r="AG59" s="33">
        <v>30</v>
      </c>
      <c r="AH59" s="33">
        <f t="shared" si="2"/>
        <v>23.040000000000006</v>
      </c>
      <c r="AI59" s="56">
        <v>23</v>
      </c>
      <c r="AJ59" s="121"/>
      <c r="AK59" s="57"/>
      <c r="AL59" s="58"/>
      <c r="AM59" s="39">
        <v>42800</v>
      </c>
      <c r="AN59" s="61">
        <v>23</v>
      </c>
    </row>
    <row r="60" spans="1:43" s="6" customFormat="1" ht="30" customHeight="1" x14ac:dyDescent="0.3">
      <c r="A60" s="44">
        <v>53</v>
      </c>
      <c r="B60" s="45">
        <v>42779</v>
      </c>
      <c r="C60" s="46" t="s">
        <v>372</v>
      </c>
      <c r="D60" s="45" t="s">
        <v>744</v>
      </c>
      <c r="E60" s="48" t="s">
        <v>13</v>
      </c>
      <c r="F60" s="48"/>
      <c r="G60" s="142" t="s">
        <v>704</v>
      </c>
      <c r="H60" s="133" t="s">
        <v>703</v>
      </c>
      <c r="I60" s="133" t="s">
        <v>545</v>
      </c>
      <c r="J60" s="133"/>
      <c r="K60" s="142" t="s">
        <v>546</v>
      </c>
      <c r="L60" s="48">
        <v>9</v>
      </c>
      <c r="M60" s="127"/>
      <c r="N60" s="33">
        <v>0</v>
      </c>
      <c r="O60" s="33">
        <v>0</v>
      </c>
      <c r="P60" s="33">
        <v>12</v>
      </c>
      <c r="Q60" s="48" t="s">
        <v>271</v>
      </c>
      <c r="R60" s="48"/>
      <c r="S60" s="16" t="s">
        <v>517</v>
      </c>
      <c r="T60" s="114" t="s">
        <v>518</v>
      </c>
      <c r="U60" s="121" t="s">
        <v>543</v>
      </c>
      <c r="V60" s="51"/>
      <c r="W60" s="47"/>
      <c r="X60" s="47"/>
      <c r="Y60" s="47"/>
      <c r="Z60" s="47"/>
      <c r="AA60" s="47"/>
      <c r="AB60" s="52"/>
      <c r="AC60" s="44" t="s">
        <v>547</v>
      </c>
      <c r="AD60" s="51">
        <v>9</v>
      </c>
      <c r="AE60" s="54">
        <f t="shared" si="1"/>
        <v>12.24</v>
      </c>
      <c r="AF60" s="55">
        <v>0</v>
      </c>
      <c r="AG60" s="33">
        <v>0</v>
      </c>
      <c r="AH60" s="33">
        <f t="shared" si="2"/>
        <v>12.24</v>
      </c>
      <c r="AI60" s="56">
        <v>12</v>
      </c>
      <c r="AJ60" s="121"/>
      <c r="AK60" s="57"/>
      <c r="AL60" s="58"/>
      <c r="AM60" s="39">
        <v>42794</v>
      </c>
      <c r="AN60" s="61">
        <v>12</v>
      </c>
      <c r="AQ60" s="6">
        <v>-8</v>
      </c>
    </row>
    <row r="61" spans="1:43" s="6" customFormat="1" ht="30" customHeight="1" x14ac:dyDescent="0.3">
      <c r="A61" s="44">
        <v>54</v>
      </c>
      <c r="B61" s="45">
        <v>42779</v>
      </c>
      <c r="C61" s="46" t="s">
        <v>373</v>
      </c>
      <c r="D61" s="45" t="s">
        <v>745</v>
      </c>
      <c r="E61" s="48" t="s">
        <v>13</v>
      </c>
      <c r="F61" s="48"/>
      <c r="G61" s="142" t="s">
        <v>706</v>
      </c>
      <c r="H61" s="133" t="s">
        <v>705</v>
      </c>
      <c r="I61" s="133" t="s">
        <v>549</v>
      </c>
      <c r="J61" s="133"/>
      <c r="K61" s="142" t="s">
        <v>548</v>
      </c>
      <c r="L61" s="48">
        <v>59</v>
      </c>
      <c r="M61" s="127"/>
      <c r="N61" s="33">
        <v>0</v>
      </c>
      <c r="O61" s="33">
        <v>0</v>
      </c>
      <c r="P61" s="33">
        <v>80</v>
      </c>
      <c r="Q61" s="48" t="s">
        <v>271</v>
      </c>
      <c r="R61" s="48"/>
      <c r="S61" s="16" t="s">
        <v>517</v>
      </c>
      <c r="T61" s="114" t="s">
        <v>518</v>
      </c>
      <c r="U61" s="121" t="s">
        <v>543</v>
      </c>
      <c r="V61" s="51"/>
      <c r="W61" s="47"/>
      <c r="X61" s="47"/>
      <c r="Y61" s="47"/>
      <c r="Z61" s="47"/>
      <c r="AA61" s="47"/>
      <c r="AB61" s="52"/>
      <c r="AC61" s="44" t="s">
        <v>550</v>
      </c>
      <c r="AD61" s="51">
        <v>59</v>
      </c>
      <c r="AE61" s="54">
        <f t="shared" si="1"/>
        <v>80.240000000000009</v>
      </c>
      <c r="AF61" s="55">
        <v>0</v>
      </c>
      <c r="AG61" s="33">
        <v>0</v>
      </c>
      <c r="AH61" s="33">
        <f t="shared" si="2"/>
        <v>80.240000000000009</v>
      </c>
      <c r="AI61" s="56">
        <v>80</v>
      </c>
      <c r="AJ61" s="121"/>
      <c r="AK61" s="57"/>
      <c r="AL61" s="58"/>
      <c r="AM61" s="39">
        <v>42802</v>
      </c>
      <c r="AN61" s="61">
        <v>80</v>
      </c>
    </row>
    <row r="62" spans="1:43" s="6" customFormat="1" ht="30" customHeight="1" x14ac:dyDescent="0.3">
      <c r="A62" s="44">
        <v>55</v>
      </c>
      <c r="B62" s="45">
        <v>42780</v>
      </c>
      <c r="C62" s="46" t="s">
        <v>551</v>
      </c>
      <c r="D62" s="45" t="s">
        <v>746</v>
      </c>
      <c r="E62" s="48" t="s">
        <v>13</v>
      </c>
      <c r="F62" s="48"/>
      <c r="G62" s="142" t="s">
        <v>708</v>
      </c>
      <c r="H62" s="133" t="s">
        <v>707</v>
      </c>
      <c r="I62" s="133" t="s">
        <v>554</v>
      </c>
      <c r="J62" s="133"/>
      <c r="K62" s="142" t="s">
        <v>552</v>
      </c>
      <c r="L62" s="48">
        <v>17</v>
      </c>
      <c r="M62" s="127"/>
      <c r="N62" s="33">
        <v>19</v>
      </c>
      <c r="O62" s="33">
        <v>9.5</v>
      </c>
      <c r="P62" s="33">
        <v>13</v>
      </c>
      <c r="Q62" s="48" t="s">
        <v>271</v>
      </c>
      <c r="R62" s="48"/>
      <c r="S62" s="16" t="s">
        <v>517</v>
      </c>
      <c r="T62" s="114" t="s">
        <v>518</v>
      </c>
      <c r="U62" s="121" t="s">
        <v>492</v>
      </c>
      <c r="V62" s="51"/>
      <c r="W62" s="47"/>
      <c r="X62" s="47"/>
      <c r="Y62" s="47"/>
      <c r="Z62" s="47"/>
      <c r="AA62" s="47"/>
      <c r="AB62" s="52"/>
      <c r="AC62" s="44" t="s">
        <v>553</v>
      </c>
      <c r="AD62" s="51">
        <v>17</v>
      </c>
      <c r="AE62" s="54">
        <f t="shared" si="1"/>
        <v>23.12</v>
      </c>
      <c r="AF62" s="55">
        <v>19</v>
      </c>
      <c r="AG62" s="33">
        <v>9.5</v>
      </c>
      <c r="AH62" s="33">
        <f t="shared" si="2"/>
        <v>13.620000000000001</v>
      </c>
      <c r="AI62" s="56">
        <v>13</v>
      </c>
      <c r="AJ62" s="121"/>
      <c r="AK62" s="57"/>
      <c r="AL62" s="58"/>
      <c r="AM62" s="39">
        <v>42803</v>
      </c>
      <c r="AN62" s="61">
        <v>13</v>
      </c>
    </row>
    <row r="63" spans="1:43" s="6" customFormat="1" ht="30" customHeight="1" x14ac:dyDescent="0.3">
      <c r="A63" s="44">
        <v>56</v>
      </c>
      <c r="B63" s="45">
        <v>42780</v>
      </c>
      <c r="C63" s="46" t="s">
        <v>555</v>
      </c>
      <c r="D63" s="45" t="s">
        <v>747</v>
      </c>
      <c r="E63" s="48" t="s">
        <v>13</v>
      </c>
      <c r="F63" s="48"/>
      <c r="G63" s="142" t="s">
        <v>710</v>
      </c>
      <c r="H63" s="133" t="s">
        <v>709</v>
      </c>
      <c r="I63" s="133" t="s">
        <v>556</v>
      </c>
      <c r="J63" s="133"/>
      <c r="K63" s="142" t="s">
        <v>557</v>
      </c>
      <c r="L63" s="48">
        <v>92</v>
      </c>
      <c r="M63" s="127"/>
      <c r="N63" s="33">
        <v>0</v>
      </c>
      <c r="O63" s="33">
        <v>0</v>
      </c>
      <c r="P63" s="33">
        <v>125</v>
      </c>
      <c r="Q63" s="48" t="s">
        <v>271</v>
      </c>
      <c r="R63" s="48"/>
      <c r="S63" s="16" t="s">
        <v>558</v>
      </c>
      <c r="T63" s="114" t="s">
        <v>518</v>
      </c>
      <c r="U63" s="121" t="s">
        <v>559</v>
      </c>
      <c r="V63" s="51"/>
      <c r="W63" s="47"/>
      <c r="X63" s="47"/>
      <c r="Y63" s="47"/>
      <c r="Z63" s="47"/>
      <c r="AA63" s="47"/>
      <c r="AB63" s="52"/>
      <c r="AC63" s="44" t="s">
        <v>560</v>
      </c>
      <c r="AD63" s="51">
        <v>92</v>
      </c>
      <c r="AE63" s="54">
        <f t="shared" si="1"/>
        <v>125.12</v>
      </c>
      <c r="AF63" s="55">
        <v>0</v>
      </c>
      <c r="AG63" s="33">
        <v>0</v>
      </c>
      <c r="AH63" s="33">
        <f t="shared" si="2"/>
        <v>125.12</v>
      </c>
      <c r="AI63" s="56">
        <v>125</v>
      </c>
      <c r="AJ63" s="121"/>
      <c r="AK63" s="57"/>
      <c r="AL63" s="58"/>
      <c r="AM63" s="39">
        <v>42809</v>
      </c>
      <c r="AN63" s="61">
        <v>125</v>
      </c>
      <c r="AQ63" s="6">
        <v>-92.9</v>
      </c>
    </row>
    <row r="64" spans="1:43" s="6" customFormat="1" ht="30" customHeight="1" x14ac:dyDescent="0.3">
      <c r="A64" s="44">
        <v>57</v>
      </c>
      <c r="B64" s="45">
        <v>42780</v>
      </c>
      <c r="C64" s="46" t="s">
        <v>561</v>
      </c>
      <c r="D64" s="45" t="s">
        <v>748</v>
      </c>
      <c r="E64" s="48" t="s">
        <v>13</v>
      </c>
      <c r="F64" s="48"/>
      <c r="G64" s="142" t="s">
        <v>712</v>
      </c>
      <c r="H64" s="133" t="s">
        <v>711</v>
      </c>
      <c r="I64" s="133" t="s">
        <v>562</v>
      </c>
      <c r="J64" s="133"/>
      <c r="K64" s="142" t="s">
        <v>563</v>
      </c>
      <c r="L64" s="48">
        <v>238</v>
      </c>
      <c r="M64" s="127"/>
      <c r="N64" s="33">
        <v>200</v>
      </c>
      <c r="O64" s="33">
        <v>140</v>
      </c>
      <c r="P64" s="33">
        <v>183</v>
      </c>
      <c r="Q64" s="48" t="s">
        <v>271</v>
      </c>
      <c r="R64" s="48"/>
      <c r="S64" s="16" t="s">
        <v>517</v>
      </c>
      <c r="T64" s="114" t="s">
        <v>518</v>
      </c>
      <c r="U64" s="121" t="s">
        <v>526</v>
      </c>
      <c r="V64" s="51"/>
      <c r="W64" s="47"/>
      <c r="X64" s="47"/>
      <c r="Y64" s="47"/>
      <c r="Z64" s="47"/>
      <c r="AA64" s="47"/>
      <c r="AB64" s="52"/>
      <c r="AC64" s="44" t="s">
        <v>564</v>
      </c>
      <c r="AD64" s="51">
        <v>238</v>
      </c>
      <c r="AE64" s="54">
        <f t="shared" si="1"/>
        <v>323.68</v>
      </c>
      <c r="AF64" s="55">
        <v>200</v>
      </c>
      <c r="AG64" s="33">
        <v>140</v>
      </c>
      <c r="AH64" s="33">
        <f t="shared" si="2"/>
        <v>183.68</v>
      </c>
      <c r="AI64" s="56">
        <v>183</v>
      </c>
      <c r="AJ64" s="121"/>
      <c r="AK64" s="57"/>
      <c r="AL64" s="58"/>
      <c r="AM64" s="39">
        <v>42808</v>
      </c>
      <c r="AN64" s="61">
        <v>183</v>
      </c>
      <c r="AQ64" s="6">
        <v>-183</v>
      </c>
    </row>
    <row r="65" spans="1:43" s="6" customFormat="1" ht="30" customHeight="1" x14ac:dyDescent="0.3">
      <c r="A65" s="44">
        <v>58</v>
      </c>
      <c r="B65" s="45">
        <v>42780</v>
      </c>
      <c r="C65" s="46" t="s">
        <v>565</v>
      </c>
      <c r="D65" s="45" t="s">
        <v>749</v>
      </c>
      <c r="E65" s="48" t="s">
        <v>13</v>
      </c>
      <c r="F65" s="48"/>
      <c r="G65" s="142" t="s">
        <v>714</v>
      </c>
      <c r="H65" s="133" t="s">
        <v>713</v>
      </c>
      <c r="I65" s="133" t="s">
        <v>562</v>
      </c>
      <c r="J65" s="133"/>
      <c r="K65" s="142" t="s">
        <v>566</v>
      </c>
      <c r="L65" s="48">
        <v>88</v>
      </c>
      <c r="M65" s="127"/>
      <c r="N65" s="33">
        <v>0</v>
      </c>
      <c r="O65" s="33">
        <v>0</v>
      </c>
      <c r="P65" s="33">
        <v>119</v>
      </c>
      <c r="Q65" s="48" t="s">
        <v>271</v>
      </c>
      <c r="R65" s="48"/>
      <c r="S65" s="16" t="s">
        <v>517</v>
      </c>
      <c r="T65" s="114" t="s">
        <v>518</v>
      </c>
      <c r="U65" s="121" t="s">
        <v>526</v>
      </c>
      <c r="V65" s="51"/>
      <c r="W65" s="47"/>
      <c r="X65" s="47"/>
      <c r="Y65" s="47"/>
      <c r="Z65" s="47"/>
      <c r="AA65" s="47"/>
      <c r="AB65" s="52"/>
      <c r="AC65" s="44" t="s">
        <v>567</v>
      </c>
      <c r="AD65" s="51">
        <v>88</v>
      </c>
      <c r="AE65" s="54">
        <f t="shared" si="1"/>
        <v>119.68</v>
      </c>
      <c r="AF65" s="55">
        <v>0</v>
      </c>
      <c r="AG65" s="33">
        <v>0</v>
      </c>
      <c r="AH65" s="33">
        <f t="shared" si="2"/>
        <v>119.68</v>
      </c>
      <c r="AI65" s="56">
        <v>119</v>
      </c>
      <c r="AJ65" s="121"/>
      <c r="AK65" s="57"/>
      <c r="AL65" s="58"/>
      <c r="AM65" s="39">
        <v>42790</v>
      </c>
      <c r="AN65" s="61">
        <v>119</v>
      </c>
      <c r="AQ65" s="6">
        <v>-87</v>
      </c>
    </row>
    <row r="66" spans="1:43" s="6" customFormat="1" ht="30" customHeight="1" x14ac:dyDescent="0.3">
      <c r="A66" s="44">
        <v>59</v>
      </c>
      <c r="B66" s="45">
        <v>42780</v>
      </c>
      <c r="C66" s="46" t="s">
        <v>568</v>
      </c>
      <c r="D66" s="45" t="s">
        <v>750</v>
      </c>
      <c r="E66" s="48" t="s">
        <v>13</v>
      </c>
      <c r="F66" s="48"/>
      <c r="G66" s="142" t="s">
        <v>716</v>
      </c>
      <c r="H66" s="133" t="s">
        <v>715</v>
      </c>
      <c r="I66" s="136" t="s">
        <v>569</v>
      </c>
      <c r="J66" s="133"/>
      <c r="K66" s="142" t="s">
        <v>570</v>
      </c>
      <c r="L66" s="48">
        <v>43</v>
      </c>
      <c r="M66" s="127"/>
      <c r="N66" s="33">
        <v>0</v>
      </c>
      <c r="O66" s="33">
        <v>0</v>
      </c>
      <c r="P66" s="33">
        <v>58</v>
      </c>
      <c r="Q66" s="48" t="s">
        <v>271</v>
      </c>
      <c r="R66" s="48"/>
      <c r="S66" s="16" t="s">
        <v>494</v>
      </c>
      <c r="T66" s="114" t="s">
        <v>495</v>
      </c>
      <c r="U66" s="121" t="s">
        <v>571</v>
      </c>
      <c r="V66" s="51"/>
      <c r="W66" s="47"/>
      <c r="X66" s="47"/>
      <c r="Y66" s="47"/>
      <c r="Z66" s="47"/>
      <c r="AA66" s="47"/>
      <c r="AB66" s="52"/>
      <c r="AC66" s="44" t="s">
        <v>572</v>
      </c>
      <c r="AD66" s="51">
        <v>43</v>
      </c>
      <c r="AE66" s="54">
        <f t="shared" ref="AE66:AE67" si="3">AD66*1.36</f>
        <v>58.480000000000004</v>
      </c>
      <c r="AF66" s="55">
        <v>0</v>
      </c>
      <c r="AG66" s="33">
        <v>0</v>
      </c>
      <c r="AH66" s="33">
        <f t="shared" ref="AH66:AH67" si="4">AE66-AG66</f>
        <v>58.480000000000004</v>
      </c>
      <c r="AI66" s="56">
        <v>58</v>
      </c>
      <c r="AJ66" s="121"/>
      <c r="AK66" s="57"/>
      <c r="AL66" s="58"/>
      <c r="AM66" s="39">
        <v>42802</v>
      </c>
      <c r="AN66" s="61">
        <v>58</v>
      </c>
    </row>
    <row r="67" spans="1:43" s="6" customFormat="1" ht="30" customHeight="1" x14ac:dyDescent="0.3">
      <c r="A67" s="44">
        <v>60</v>
      </c>
      <c r="B67" s="45">
        <v>42781</v>
      </c>
      <c r="C67" s="46" t="s">
        <v>573</v>
      </c>
      <c r="D67" s="45" t="s">
        <v>751</v>
      </c>
      <c r="E67" s="48" t="s">
        <v>13</v>
      </c>
      <c r="F67" s="48"/>
      <c r="G67" s="142" t="s">
        <v>718</v>
      </c>
      <c r="H67" s="133" t="s">
        <v>717</v>
      </c>
      <c r="I67" s="136" t="s">
        <v>575</v>
      </c>
      <c r="J67" s="133"/>
      <c r="K67" s="142" t="s">
        <v>574</v>
      </c>
      <c r="L67" s="48">
        <v>110</v>
      </c>
      <c r="M67" s="127"/>
      <c r="N67" s="33">
        <v>0</v>
      </c>
      <c r="O67" s="33">
        <v>0</v>
      </c>
      <c r="P67" s="33">
        <v>149</v>
      </c>
      <c r="Q67" s="48" t="s">
        <v>271</v>
      </c>
      <c r="R67" s="48"/>
      <c r="S67" s="16" t="s">
        <v>358</v>
      </c>
      <c r="T67" s="114" t="s">
        <v>321</v>
      </c>
      <c r="U67" s="121" t="s">
        <v>377</v>
      </c>
      <c r="V67" s="51"/>
      <c r="W67" s="47"/>
      <c r="X67" s="47"/>
      <c r="Y67" s="47"/>
      <c r="Z67" s="47"/>
      <c r="AA67" s="47"/>
      <c r="AB67" s="52"/>
      <c r="AC67" s="44" t="s">
        <v>576</v>
      </c>
      <c r="AD67" s="51">
        <v>110</v>
      </c>
      <c r="AE67" s="54">
        <f t="shared" si="3"/>
        <v>149.60000000000002</v>
      </c>
      <c r="AF67" s="55">
        <v>0</v>
      </c>
      <c r="AG67" s="33">
        <v>0</v>
      </c>
      <c r="AH67" s="33">
        <f t="shared" si="4"/>
        <v>149.60000000000002</v>
      </c>
      <c r="AI67" s="56">
        <v>149</v>
      </c>
      <c r="AJ67" s="121"/>
      <c r="AK67" s="57"/>
      <c r="AL67" s="58"/>
      <c r="AM67" s="39">
        <v>42789</v>
      </c>
      <c r="AN67" s="61">
        <v>149</v>
      </c>
      <c r="AQ67" s="6">
        <v>-135.6</v>
      </c>
    </row>
    <row r="68" spans="1:43" s="6" customFormat="1" ht="30" customHeight="1" thickBot="1" x14ac:dyDescent="0.35">
      <c r="A68" s="44">
        <v>61</v>
      </c>
      <c r="B68" s="45">
        <v>42782</v>
      </c>
      <c r="C68" s="46" t="s">
        <v>757</v>
      </c>
      <c r="D68" s="45" t="s">
        <v>752</v>
      </c>
      <c r="E68" s="48" t="s">
        <v>273</v>
      </c>
      <c r="F68" s="48"/>
      <c r="G68" s="137" t="s">
        <v>753</v>
      </c>
      <c r="H68" s="133" t="s">
        <v>754</v>
      </c>
      <c r="I68" s="136" t="s">
        <v>755</v>
      </c>
      <c r="J68" s="133"/>
      <c r="K68" s="137" t="s">
        <v>753</v>
      </c>
      <c r="L68" s="48">
        <v>82</v>
      </c>
      <c r="M68" s="127"/>
      <c r="N68" s="33">
        <v>30</v>
      </c>
      <c r="O68" s="33">
        <v>15</v>
      </c>
      <c r="P68" s="33">
        <v>50</v>
      </c>
      <c r="Q68" s="48" t="s">
        <v>271</v>
      </c>
      <c r="R68" s="48"/>
      <c r="S68" s="16" t="s">
        <v>517</v>
      </c>
      <c r="T68" s="114" t="s">
        <v>518</v>
      </c>
      <c r="U68" s="121" t="s">
        <v>449</v>
      </c>
      <c r="V68" s="51"/>
      <c r="W68" s="47"/>
      <c r="X68" s="47"/>
      <c r="Y68" s="47"/>
      <c r="Z68" s="47"/>
      <c r="AA68" s="47"/>
      <c r="AB68" s="52"/>
      <c r="AC68" s="44" t="s">
        <v>756</v>
      </c>
      <c r="AD68" s="51">
        <v>82</v>
      </c>
      <c r="AE68" s="54">
        <f t="shared" si="1"/>
        <v>111.52000000000001</v>
      </c>
      <c r="AF68" s="55">
        <v>30</v>
      </c>
      <c r="AG68" s="33">
        <v>15</v>
      </c>
      <c r="AH68" s="33">
        <f t="shared" si="2"/>
        <v>96.52000000000001</v>
      </c>
      <c r="AI68" s="56">
        <v>50</v>
      </c>
      <c r="AJ68" s="121"/>
      <c r="AK68" s="57"/>
      <c r="AL68" s="58"/>
      <c r="AM68" s="39">
        <v>42800</v>
      </c>
      <c r="AN68" s="61">
        <v>50</v>
      </c>
    </row>
    <row r="69" spans="1:43" s="6" customFormat="1" ht="30" customHeight="1" thickBot="1" x14ac:dyDescent="0.35">
      <c r="A69" s="93" t="s">
        <v>182</v>
      </c>
      <c r="B69" s="94"/>
      <c r="C69" s="95"/>
      <c r="D69" s="96"/>
      <c r="E69" s="98"/>
      <c r="F69" s="98"/>
      <c r="G69" s="98"/>
      <c r="H69" s="98"/>
      <c r="I69" s="98"/>
      <c r="J69" s="43"/>
      <c r="K69" s="98"/>
      <c r="L69" s="97"/>
      <c r="M69" s="97"/>
      <c r="N69" s="99"/>
      <c r="O69" s="99"/>
      <c r="P69" s="100">
        <f>SUM(P8:P68)</f>
        <v>5503</v>
      </c>
      <c r="Q69" s="97"/>
      <c r="R69" s="101"/>
      <c r="S69" s="102"/>
      <c r="T69" s="98"/>
      <c r="U69" s="106"/>
      <c r="V69" s="102"/>
      <c r="W69" s="97"/>
      <c r="X69" s="97"/>
      <c r="Y69" s="97"/>
      <c r="Z69" s="97"/>
      <c r="AA69" s="97"/>
      <c r="AB69" s="101"/>
      <c r="AC69" s="102"/>
      <c r="AD69" s="97"/>
      <c r="AE69" s="103"/>
      <c r="AF69" s="104"/>
      <c r="AG69" s="103"/>
      <c r="AH69" s="103"/>
      <c r="AI69" s="105">
        <f>SUM(AI8:AI68)</f>
        <v>5503</v>
      </c>
      <c r="AJ69" s="106"/>
      <c r="AK69" s="101"/>
      <c r="AL69" s="106"/>
      <c r="AM69" s="107"/>
      <c r="AN69" s="108">
        <f>SUM(AN8:AN68)</f>
        <v>5221</v>
      </c>
      <c r="AQ69" s="6">
        <f>SUM(AQ8:AQ68)</f>
        <v>-1657.4</v>
      </c>
    </row>
    <row r="70" spans="1:43" s="109" customFormat="1" ht="16.5" customHeight="1" x14ac:dyDescent="0.3">
      <c r="A70" s="109" t="s">
        <v>14</v>
      </c>
      <c r="D70" s="32"/>
      <c r="E70" s="32"/>
      <c r="F70" s="32"/>
      <c r="I70" s="32"/>
      <c r="J70" s="32"/>
      <c r="P70" s="110"/>
      <c r="S70" s="32"/>
      <c r="T70" s="32"/>
      <c r="U70" s="32"/>
      <c r="AC70" s="32"/>
      <c r="AF70" s="32"/>
      <c r="AJ70" s="32"/>
      <c r="AL70" s="32"/>
    </row>
    <row r="71" spans="1:43" s="1" customFormat="1" x14ac:dyDescent="0.3">
      <c r="A71" s="13">
        <v>1</v>
      </c>
      <c r="B71" s="1" t="s">
        <v>264</v>
      </c>
      <c r="E71" s="13"/>
      <c r="F71" s="13"/>
      <c r="G71" s="26"/>
      <c r="I71" s="13"/>
      <c r="P71" s="38"/>
      <c r="S71" s="13"/>
      <c r="T71" s="13"/>
      <c r="U71" s="13"/>
      <c r="AC71" s="13"/>
      <c r="AF71" s="13"/>
      <c r="AJ71" s="13"/>
      <c r="AL71" s="13"/>
    </row>
    <row r="72" spans="1:43" s="1" customFormat="1" x14ac:dyDescent="0.3">
      <c r="A72" s="13">
        <v>2</v>
      </c>
      <c r="B72" s="1" t="s">
        <v>265</v>
      </c>
      <c r="E72" s="13"/>
      <c r="F72" s="13"/>
      <c r="G72" s="26"/>
      <c r="I72" s="13"/>
      <c r="P72" s="38"/>
      <c r="S72" s="13"/>
      <c r="T72" s="13"/>
      <c r="U72" s="13"/>
      <c r="AC72" s="13"/>
      <c r="AF72" s="13"/>
      <c r="AJ72" s="13"/>
      <c r="AL72" s="13"/>
    </row>
    <row r="73" spans="1:43" s="1" customFormat="1" x14ac:dyDescent="0.3">
      <c r="A73" s="13">
        <v>3</v>
      </c>
      <c r="B73" s="1" t="s">
        <v>266</v>
      </c>
      <c r="E73" s="13"/>
      <c r="F73" s="13"/>
      <c r="G73" s="26"/>
      <c r="I73" s="13"/>
      <c r="P73" s="38"/>
      <c r="S73" s="13"/>
      <c r="T73" s="13"/>
      <c r="U73" s="13"/>
      <c r="AC73" s="13"/>
      <c r="AF73" s="13"/>
      <c r="AJ73" s="13"/>
      <c r="AL73" s="13"/>
    </row>
    <row r="74" spans="1:43" s="2" customFormat="1" x14ac:dyDescent="0.3">
      <c r="A74" s="178">
        <v>4</v>
      </c>
      <c r="B74" s="5" t="s">
        <v>267</v>
      </c>
      <c r="D74" s="5"/>
      <c r="E74" s="11"/>
      <c r="F74" s="180"/>
      <c r="G74" s="25"/>
      <c r="I74" s="11"/>
      <c r="P74" s="35"/>
      <c r="S74" s="11"/>
      <c r="T74" s="11"/>
      <c r="U74" s="11"/>
      <c r="AC74" s="11"/>
      <c r="AF74" s="11"/>
      <c r="AJ74" s="11"/>
      <c r="AL74" s="11"/>
    </row>
    <row r="75" spans="1:43" x14ac:dyDescent="0.3">
      <c r="D75"/>
      <c r="F75" s="181"/>
      <c r="G75" s="27"/>
      <c r="J75"/>
    </row>
  </sheetData>
  <sortState ref="U9:U21">
    <sortCondition ref="U9:U21"/>
  </sortState>
  <mergeCells count="41">
    <mergeCell ref="A5:A7"/>
    <mergeCell ref="V6:V7"/>
    <mergeCell ref="W6:W7"/>
    <mergeCell ref="U6:U7"/>
    <mergeCell ref="E6:E7"/>
    <mergeCell ref="F6:F7"/>
    <mergeCell ref="G6:G7"/>
    <mergeCell ref="S6:S7"/>
    <mergeCell ref="T6:T7"/>
    <mergeCell ref="D6:D7"/>
    <mergeCell ref="I6:K6"/>
    <mergeCell ref="H6:H7"/>
    <mergeCell ref="AE6:AE7"/>
    <mergeCell ref="AG6:AG7"/>
    <mergeCell ref="AH6:AH7"/>
    <mergeCell ref="AI6:AI7"/>
    <mergeCell ref="M6:M7"/>
    <mergeCell ref="N6:O6"/>
    <mergeCell ref="Q6:R6"/>
    <mergeCell ref="X6:X7"/>
    <mergeCell ref="AD6:AD7"/>
    <mergeCell ref="AA6:AA7"/>
    <mergeCell ref="Z6:Z7"/>
    <mergeCell ref="AB6:AB7"/>
    <mergeCell ref="Y6:Y7"/>
    <mergeCell ref="A2:AJ2"/>
    <mergeCell ref="A1:B1"/>
    <mergeCell ref="AM6:AM7"/>
    <mergeCell ref="AN6:AN7"/>
    <mergeCell ref="A3:E3"/>
    <mergeCell ref="AK4:AN4"/>
    <mergeCell ref="B5:R5"/>
    <mergeCell ref="S5:U5"/>
    <mergeCell ref="V5:AB5"/>
    <mergeCell ref="AC5:AJ5"/>
    <mergeCell ref="AM5:AN5"/>
    <mergeCell ref="L6:L7"/>
    <mergeCell ref="B6:B7"/>
    <mergeCell ref="C6:C7"/>
    <mergeCell ref="A4:G4"/>
    <mergeCell ref="AI4:AJ4"/>
  </mergeCells>
  <phoneticPr fontId="1" type="noConversion"/>
  <printOptions horizontalCentered="1" verticalCentered="1"/>
  <pageMargins left="0.11811023622047245" right="0.11811023622047245" top="0.55118110236220474" bottom="0.55118110236220474" header="0.31496062992125984" footer="0.31496062992125984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7"/>
  <sheetViews>
    <sheetView topLeftCell="A10" zoomScale="75" zoomScaleNormal="75" workbookViewId="0">
      <selection activeCell="D40" sqref="D40"/>
    </sheetView>
  </sheetViews>
  <sheetFormatPr defaultRowHeight="16.5" x14ac:dyDescent="0.3"/>
  <cols>
    <col min="1" max="1" width="4.375" customWidth="1"/>
    <col min="2" max="2" width="11.5" bestFit="1" customWidth="1"/>
    <col min="4" max="4" width="11.5" bestFit="1" customWidth="1"/>
    <col min="14" max="16" width="9.125" bestFit="1" customWidth="1"/>
  </cols>
  <sheetData>
    <row r="1" spans="1:40" ht="17.25" thickBot="1" x14ac:dyDescent="0.35">
      <c r="A1" t="s">
        <v>262</v>
      </c>
    </row>
    <row r="2" spans="1:40" s="6" customFormat="1" ht="24" customHeight="1" thickBot="1" x14ac:dyDescent="0.35">
      <c r="A2" s="191" t="s">
        <v>17</v>
      </c>
      <c r="B2" s="197" t="s">
        <v>10</v>
      </c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199" t="s">
        <v>18</v>
      </c>
      <c r="T2" s="198"/>
      <c r="U2" s="200"/>
      <c r="V2" s="201" t="s">
        <v>19</v>
      </c>
      <c r="W2" s="202"/>
      <c r="X2" s="202"/>
      <c r="Y2" s="202"/>
      <c r="Z2" s="202"/>
      <c r="AA2" s="202"/>
      <c r="AB2" s="203"/>
      <c r="AC2" s="201" t="s">
        <v>9</v>
      </c>
      <c r="AD2" s="204"/>
      <c r="AE2" s="204"/>
      <c r="AF2" s="202"/>
      <c r="AG2" s="202"/>
      <c r="AH2" s="202"/>
      <c r="AI2" s="202"/>
      <c r="AJ2" s="203"/>
      <c r="AK2" s="8" t="s">
        <v>45</v>
      </c>
      <c r="AL2" s="150" t="s">
        <v>48</v>
      </c>
      <c r="AM2" s="205" t="s">
        <v>20</v>
      </c>
      <c r="AN2" s="205"/>
    </row>
    <row r="3" spans="1:40" s="6" customFormat="1" ht="24" customHeight="1" thickBot="1" x14ac:dyDescent="0.35">
      <c r="A3" s="224"/>
      <c r="B3" s="208" t="s">
        <v>4</v>
      </c>
      <c r="C3" s="209" t="s">
        <v>21</v>
      </c>
      <c r="D3" s="229" t="s">
        <v>22</v>
      </c>
      <c r="E3" s="208" t="s">
        <v>23</v>
      </c>
      <c r="F3" s="208" t="s">
        <v>24</v>
      </c>
      <c r="G3" s="208" t="s">
        <v>25</v>
      </c>
      <c r="H3" s="231" t="s">
        <v>26</v>
      </c>
      <c r="I3" s="208" t="s">
        <v>1</v>
      </c>
      <c r="J3" s="208"/>
      <c r="K3" s="208"/>
      <c r="L3" s="206" t="s">
        <v>27</v>
      </c>
      <c r="M3" s="206" t="s">
        <v>28</v>
      </c>
      <c r="N3" s="208" t="s">
        <v>2</v>
      </c>
      <c r="O3" s="208"/>
      <c r="P3" s="41" t="s">
        <v>202</v>
      </c>
      <c r="Q3" s="208" t="s">
        <v>3</v>
      </c>
      <c r="R3" s="208"/>
      <c r="S3" s="191" t="s">
        <v>12</v>
      </c>
      <c r="T3" s="227" t="s">
        <v>29</v>
      </c>
      <c r="U3" s="193" t="s">
        <v>11</v>
      </c>
      <c r="V3" s="201" t="s">
        <v>30</v>
      </c>
      <c r="W3" s="225" t="s">
        <v>31</v>
      </c>
      <c r="X3" s="222" t="s">
        <v>32</v>
      </c>
      <c r="Y3" s="202" t="s">
        <v>33</v>
      </c>
      <c r="Z3" s="202" t="s">
        <v>34</v>
      </c>
      <c r="AA3" s="222" t="s">
        <v>35</v>
      </c>
      <c r="AB3" s="223" t="s">
        <v>36</v>
      </c>
      <c r="AC3" s="15" t="s">
        <v>13</v>
      </c>
      <c r="AD3" s="218" t="s">
        <v>37</v>
      </c>
      <c r="AE3" s="214" t="s">
        <v>38</v>
      </c>
      <c r="AF3" s="152" t="s">
        <v>51</v>
      </c>
      <c r="AG3" s="216" t="s">
        <v>39</v>
      </c>
      <c r="AH3" s="218" t="s">
        <v>40</v>
      </c>
      <c r="AI3" s="220" t="s">
        <v>41</v>
      </c>
      <c r="AJ3" s="120" t="s">
        <v>198</v>
      </c>
      <c r="AK3" s="9" t="s">
        <v>46</v>
      </c>
      <c r="AL3" s="9" t="s">
        <v>49</v>
      </c>
      <c r="AM3" s="191" t="s">
        <v>42</v>
      </c>
      <c r="AN3" s="193" t="s">
        <v>6</v>
      </c>
    </row>
    <row r="4" spans="1:40" s="6" customFormat="1" ht="24.75" thickBot="1" x14ac:dyDescent="0.35">
      <c r="A4" s="192"/>
      <c r="B4" s="207"/>
      <c r="C4" s="210"/>
      <c r="D4" s="230"/>
      <c r="E4" s="207"/>
      <c r="F4" s="207"/>
      <c r="G4" s="207"/>
      <c r="H4" s="219"/>
      <c r="I4" s="151" t="s">
        <v>43</v>
      </c>
      <c r="J4" s="151" t="s">
        <v>0</v>
      </c>
      <c r="K4" s="151" t="s">
        <v>5</v>
      </c>
      <c r="L4" s="207"/>
      <c r="M4" s="207"/>
      <c r="N4" s="151" t="s">
        <v>6</v>
      </c>
      <c r="O4" s="151" t="s">
        <v>7</v>
      </c>
      <c r="P4" s="42" t="s">
        <v>52</v>
      </c>
      <c r="Q4" s="151" t="s">
        <v>8</v>
      </c>
      <c r="R4" s="20" t="s">
        <v>44</v>
      </c>
      <c r="S4" s="192"/>
      <c r="T4" s="228"/>
      <c r="U4" s="194"/>
      <c r="V4" s="201"/>
      <c r="W4" s="226"/>
      <c r="X4" s="202"/>
      <c r="Y4" s="202"/>
      <c r="Z4" s="202"/>
      <c r="AA4" s="202"/>
      <c r="AB4" s="203"/>
      <c r="AC4" s="17" t="s">
        <v>50</v>
      </c>
      <c r="AD4" s="219"/>
      <c r="AE4" s="215"/>
      <c r="AF4" s="153" t="s">
        <v>52</v>
      </c>
      <c r="AG4" s="217"/>
      <c r="AH4" s="219"/>
      <c r="AI4" s="221"/>
      <c r="AJ4" s="125" t="s">
        <v>199</v>
      </c>
      <c r="AK4" s="10" t="s">
        <v>47</v>
      </c>
      <c r="AL4" s="10"/>
      <c r="AM4" s="192"/>
      <c r="AN4" s="194"/>
    </row>
    <row r="5" spans="1:40" s="6" customFormat="1" ht="30" customHeight="1" x14ac:dyDescent="0.3">
      <c r="A5" s="44">
        <v>1</v>
      </c>
      <c r="B5" s="45">
        <v>42212</v>
      </c>
      <c r="C5" s="46" t="s">
        <v>53</v>
      </c>
      <c r="D5" s="45">
        <v>21194</v>
      </c>
      <c r="E5" s="47"/>
      <c r="F5" s="47"/>
      <c r="G5" s="130" t="s">
        <v>75</v>
      </c>
      <c r="H5" s="130" t="s">
        <v>92</v>
      </c>
      <c r="I5" s="131" t="s">
        <v>113</v>
      </c>
      <c r="J5" s="130" t="s">
        <v>92</v>
      </c>
      <c r="K5" s="132" t="s">
        <v>75</v>
      </c>
      <c r="L5" s="29" t="s">
        <v>135</v>
      </c>
      <c r="M5" s="126" t="s">
        <v>152</v>
      </c>
      <c r="N5" s="33">
        <v>39</v>
      </c>
      <c r="O5" s="33">
        <v>34</v>
      </c>
      <c r="P5" s="33">
        <v>30</v>
      </c>
      <c r="Q5" s="48" t="s">
        <v>157</v>
      </c>
      <c r="R5" s="48"/>
      <c r="S5" s="16" t="s">
        <v>158</v>
      </c>
      <c r="T5" s="113" t="s">
        <v>159</v>
      </c>
      <c r="U5" s="50"/>
      <c r="V5" s="51" t="s">
        <v>157</v>
      </c>
      <c r="W5" s="47"/>
      <c r="X5" s="47"/>
      <c r="Y5" s="47"/>
      <c r="Z5" s="47"/>
      <c r="AA5" s="47"/>
      <c r="AB5" s="52"/>
      <c r="AC5" s="53" t="s">
        <v>165</v>
      </c>
      <c r="AD5" s="49">
        <v>95</v>
      </c>
      <c r="AE5" s="54">
        <v>129</v>
      </c>
      <c r="AF5" s="55">
        <v>39</v>
      </c>
      <c r="AG5" s="33">
        <v>34</v>
      </c>
      <c r="AH5" s="33">
        <f>+AE5-AG5</f>
        <v>95</v>
      </c>
      <c r="AI5" s="56">
        <v>30</v>
      </c>
      <c r="AJ5" s="121"/>
      <c r="AK5" s="57"/>
      <c r="AL5" s="58">
        <v>1</v>
      </c>
      <c r="AM5" s="59"/>
      <c r="AN5" s="50"/>
    </row>
    <row r="6" spans="1:40" s="6" customFormat="1" ht="30" customHeight="1" x14ac:dyDescent="0.3">
      <c r="A6" s="44">
        <v>2</v>
      </c>
      <c r="B6" s="45">
        <v>42213</v>
      </c>
      <c r="C6" s="46" t="s">
        <v>54</v>
      </c>
      <c r="D6" s="45">
        <v>22437</v>
      </c>
      <c r="E6" s="47"/>
      <c r="F6" s="47"/>
      <c r="G6" s="130" t="s">
        <v>76</v>
      </c>
      <c r="H6" s="130" t="s">
        <v>93</v>
      </c>
      <c r="I6" s="130" t="s">
        <v>114</v>
      </c>
      <c r="J6" s="130" t="s">
        <v>93</v>
      </c>
      <c r="K6" s="132" t="s">
        <v>76</v>
      </c>
      <c r="L6" s="29" t="s">
        <v>136</v>
      </c>
      <c r="M6" s="126" t="s">
        <v>153</v>
      </c>
      <c r="N6" s="33">
        <v>45</v>
      </c>
      <c r="O6" s="33">
        <v>37</v>
      </c>
      <c r="P6" s="33">
        <v>59</v>
      </c>
      <c r="Q6" s="48" t="s">
        <v>157</v>
      </c>
      <c r="R6" s="48"/>
      <c r="S6" s="16" t="s">
        <v>158</v>
      </c>
      <c r="T6" s="113" t="s">
        <v>160</v>
      </c>
      <c r="U6" s="52"/>
      <c r="V6" s="51" t="s">
        <v>157</v>
      </c>
      <c r="W6" s="47"/>
      <c r="X6" s="47"/>
      <c r="Y6" s="47"/>
      <c r="Z6" s="47"/>
      <c r="AA6" s="47"/>
      <c r="AB6" s="52"/>
      <c r="AC6" s="53" t="s">
        <v>166</v>
      </c>
      <c r="AD6" s="49">
        <v>44</v>
      </c>
      <c r="AE6" s="54">
        <v>59</v>
      </c>
      <c r="AF6" s="55">
        <v>45</v>
      </c>
      <c r="AG6" s="33">
        <v>37</v>
      </c>
      <c r="AH6" s="33">
        <f t="shared" ref="AH6:AH22" si="0">+AE6-AG6</f>
        <v>22</v>
      </c>
      <c r="AI6" s="56">
        <v>22</v>
      </c>
      <c r="AJ6" s="121"/>
      <c r="AK6" s="57"/>
      <c r="AL6" s="58">
        <v>1</v>
      </c>
      <c r="AM6" s="60"/>
      <c r="AN6" s="52"/>
    </row>
    <row r="7" spans="1:40" s="6" customFormat="1" ht="30" customHeight="1" x14ac:dyDescent="0.3">
      <c r="A7" s="44">
        <v>3</v>
      </c>
      <c r="B7" s="45">
        <v>42213</v>
      </c>
      <c r="C7" s="46" t="s">
        <v>55</v>
      </c>
      <c r="D7" s="45">
        <v>23168</v>
      </c>
      <c r="E7" s="47"/>
      <c r="F7" s="47"/>
      <c r="G7" s="130" t="s">
        <v>77</v>
      </c>
      <c r="H7" s="130" t="s">
        <v>94</v>
      </c>
      <c r="I7" s="130" t="s">
        <v>115</v>
      </c>
      <c r="J7" s="130" t="s">
        <v>94</v>
      </c>
      <c r="K7" s="132" t="s">
        <v>77</v>
      </c>
      <c r="L7" s="29" t="s">
        <v>135</v>
      </c>
      <c r="M7" s="126" t="s">
        <v>154</v>
      </c>
      <c r="N7" s="33">
        <v>83</v>
      </c>
      <c r="O7" s="33">
        <v>77</v>
      </c>
      <c r="P7" s="33">
        <v>129</v>
      </c>
      <c r="Q7" s="48" t="s">
        <v>157</v>
      </c>
      <c r="R7" s="48"/>
      <c r="S7" s="16" t="s">
        <v>158</v>
      </c>
      <c r="T7" s="113" t="s">
        <v>161</v>
      </c>
      <c r="U7" s="52"/>
      <c r="V7" s="51" t="s">
        <v>157</v>
      </c>
      <c r="W7" s="47"/>
      <c r="X7" s="47"/>
      <c r="Y7" s="47"/>
      <c r="Z7" s="47"/>
      <c r="AA7" s="47"/>
      <c r="AB7" s="52"/>
      <c r="AC7" s="53" t="s">
        <v>167</v>
      </c>
      <c r="AD7" s="49">
        <v>95</v>
      </c>
      <c r="AE7" s="54">
        <v>129</v>
      </c>
      <c r="AF7" s="55">
        <v>83</v>
      </c>
      <c r="AG7" s="33">
        <v>77</v>
      </c>
      <c r="AH7" s="33">
        <f t="shared" si="0"/>
        <v>52</v>
      </c>
      <c r="AI7" s="56">
        <v>52</v>
      </c>
      <c r="AJ7" s="121"/>
      <c r="AK7" s="57"/>
      <c r="AL7" s="58">
        <v>1</v>
      </c>
      <c r="AM7" s="60"/>
      <c r="AN7" s="52"/>
    </row>
    <row r="8" spans="1:40" s="6" customFormat="1" ht="30" customHeight="1" x14ac:dyDescent="0.3">
      <c r="A8" s="44">
        <v>4</v>
      </c>
      <c r="B8" s="45">
        <v>42212</v>
      </c>
      <c r="C8" s="46" t="s">
        <v>56</v>
      </c>
      <c r="D8" s="45">
        <v>16542</v>
      </c>
      <c r="E8" s="47"/>
      <c r="F8" s="47"/>
      <c r="G8" s="130" t="s">
        <v>78</v>
      </c>
      <c r="H8" s="130" t="s">
        <v>95</v>
      </c>
      <c r="I8" s="130" t="s">
        <v>116</v>
      </c>
      <c r="J8" s="130" t="s">
        <v>95</v>
      </c>
      <c r="K8" s="132" t="s">
        <v>78</v>
      </c>
      <c r="L8" s="29" t="s">
        <v>137</v>
      </c>
      <c r="M8" s="126" t="s">
        <v>155</v>
      </c>
      <c r="N8" s="33">
        <v>14</v>
      </c>
      <c r="O8" s="33">
        <v>14</v>
      </c>
      <c r="P8" s="33">
        <v>47</v>
      </c>
      <c r="Q8" s="48" t="s">
        <v>157</v>
      </c>
      <c r="R8" s="48"/>
      <c r="S8" s="16" t="s">
        <v>158</v>
      </c>
      <c r="T8" s="113" t="s">
        <v>162</v>
      </c>
      <c r="U8" s="52"/>
      <c r="V8" s="51" t="s">
        <v>157</v>
      </c>
      <c r="W8" s="47"/>
      <c r="X8" s="47"/>
      <c r="Y8" s="47"/>
      <c r="Z8" s="47"/>
      <c r="AA8" s="47"/>
      <c r="AB8" s="52"/>
      <c r="AC8" s="53" t="s">
        <v>168</v>
      </c>
      <c r="AD8" s="49">
        <v>35</v>
      </c>
      <c r="AE8" s="54">
        <v>47</v>
      </c>
      <c r="AF8" s="55">
        <v>14</v>
      </c>
      <c r="AG8" s="33">
        <v>14</v>
      </c>
      <c r="AH8" s="33">
        <f t="shared" si="0"/>
        <v>33</v>
      </c>
      <c r="AI8" s="56">
        <v>30</v>
      </c>
      <c r="AJ8" s="121"/>
      <c r="AK8" s="57"/>
      <c r="AL8" s="58">
        <v>1</v>
      </c>
      <c r="AM8" s="60"/>
      <c r="AN8" s="52"/>
    </row>
    <row r="9" spans="1:40" s="6" customFormat="1" ht="30" customHeight="1" x14ac:dyDescent="0.3">
      <c r="A9" s="44">
        <v>5</v>
      </c>
      <c r="B9" s="45">
        <v>42213</v>
      </c>
      <c r="C9" s="46" t="s">
        <v>57</v>
      </c>
      <c r="D9" s="45">
        <v>19419</v>
      </c>
      <c r="E9" s="47"/>
      <c r="F9" s="47"/>
      <c r="G9" s="130" t="s">
        <v>79</v>
      </c>
      <c r="H9" s="130" t="s">
        <v>96</v>
      </c>
      <c r="I9" s="130" t="s">
        <v>117</v>
      </c>
      <c r="J9" s="130" t="s">
        <v>96</v>
      </c>
      <c r="K9" s="132" t="s">
        <v>79</v>
      </c>
      <c r="L9" s="29" t="s">
        <v>138</v>
      </c>
      <c r="M9" s="126" t="s">
        <v>156</v>
      </c>
      <c r="N9" s="33">
        <v>75</v>
      </c>
      <c r="O9" s="33">
        <v>37</v>
      </c>
      <c r="P9" s="33">
        <v>90</v>
      </c>
      <c r="Q9" s="48" t="s">
        <v>157</v>
      </c>
      <c r="R9" s="48"/>
      <c r="S9" s="16" t="s">
        <v>158</v>
      </c>
      <c r="T9" s="113" t="s">
        <v>162</v>
      </c>
      <c r="U9" s="52"/>
      <c r="V9" s="51" t="s">
        <v>157</v>
      </c>
      <c r="W9" s="47"/>
      <c r="X9" s="47"/>
      <c r="Y9" s="47"/>
      <c r="Z9" s="47"/>
      <c r="AA9" s="47"/>
      <c r="AB9" s="52"/>
      <c r="AC9" s="53" t="s">
        <v>169</v>
      </c>
      <c r="AD9" s="49">
        <v>70</v>
      </c>
      <c r="AE9" s="54">
        <v>95</v>
      </c>
      <c r="AF9" s="55">
        <v>75</v>
      </c>
      <c r="AG9" s="33">
        <v>37</v>
      </c>
      <c r="AH9" s="33">
        <f t="shared" si="0"/>
        <v>58</v>
      </c>
      <c r="AI9" s="56">
        <v>50</v>
      </c>
      <c r="AJ9" s="121"/>
      <c r="AK9" s="57"/>
      <c r="AL9" s="58">
        <v>1</v>
      </c>
      <c r="AM9" s="60"/>
      <c r="AN9" s="52"/>
    </row>
    <row r="10" spans="1:40" s="6" customFormat="1" ht="30" customHeight="1" x14ac:dyDescent="0.3">
      <c r="A10" s="44">
        <v>6</v>
      </c>
      <c r="B10" s="45">
        <v>42047</v>
      </c>
      <c r="C10" s="46" t="s">
        <v>58</v>
      </c>
      <c r="D10" s="45">
        <v>19892</v>
      </c>
      <c r="E10" s="47"/>
      <c r="F10" s="47"/>
      <c r="G10" s="133" t="s">
        <v>80</v>
      </c>
      <c r="H10" s="133" t="s">
        <v>97</v>
      </c>
      <c r="I10" s="133" t="s">
        <v>118</v>
      </c>
      <c r="J10" s="133" t="s">
        <v>97</v>
      </c>
      <c r="K10" s="134" t="s">
        <v>80</v>
      </c>
      <c r="L10" s="48" t="s">
        <v>139</v>
      </c>
      <c r="M10" s="127" t="s">
        <v>184</v>
      </c>
      <c r="N10" s="33">
        <v>66</v>
      </c>
      <c r="O10" s="33">
        <v>66</v>
      </c>
      <c r="P10" s="33">
        <v>90</v>
      </c>
      <c r="Q10" s="48" t="s">
        <v>157</v>
      </c>
      <c r="R10" s="48"/>
      <c r="S10" s="16" t="s">
        <v>158</v>
      </c>
      <c r="T10" s="114" t="s">
        <v>160</v>
      </c>
      <c r="U10" s="52"/>
      <c r="V10" s="51" t="s">
        <v>157</v>
      </c>
      <c r="W10" s="47"/>
      <c r="X10" s="47"/>
      <c r="Y10" s="47"/>
      <c r="Z10" s="47"/>
      <c r="AA10" s="47"/>
      <c r="AB10" s="52"/>
      <c r="AC10" s="44" t="s">
        <v>170</v>
      </c>
      <c r="AD10" s="51">
        <v>99</v>
      </c>
      <c r="AE10" s="54">
        <v>134</v>
      </c>
      <c r="AF10" s="55">
        <v>66</v>
      </c>
      <c r="AG10" s="33">
        <v>66</v>
      </c>
      <c r="AH10" s="33">
        <f t="shared" si="0"/>
        <v>68</v>
      </c>
      <c r="AI10" s="56">
        <v>23</v>
      </c>
      <c r="AJ10" s="121"/>
      <c r="AK10" s="57"/>
      <c r="AL10" s="58"/>
      <c r="AM10" s="39">
        <v>42093</v>
      </c>
      <c r="AN10" s="61">
        <v>23</v>
      </c>
    </row>
    <row r="11" spans="1:40" s="6" customFormat="1" ht="30" customHeight="1" x14ac:dyDescent="0.3">
      <c r="A11" s="44">
        <v>7</v>
      </c>
      <c r="B11" s="45">
        <v>42047</v>
      </c>
      <c r="C11" s="46" t="s">
        <v>59</v>
      </c>
      <c r="D11" s="45">
        <v>20858</v>
      </c>
      <c r="E11" s="47"/>
      <c r="F11" s="47"/>
      <c r="G11" s="133" t="s">
        <v>81</v>
      </c>
      <c r="H11" s="133" t="s">
        <v>98</v>
      </c>
      <c r="I11" s="133" t="s">
        <v>119</v>
      </c>
      <c r="J11" s="133" t="s">
        <v>98</v>
      </c>
      <c r="K11" s="134" t="s">
        <v>81</v>
      </c>
      <c r="L11" s="48" t="s">
        <v>140</v>
      </c>
      <c r="M11" s="127" t="s">
        <v>185</v>
      </c>
      <c r="N11" s="33">
        <v>17</v>
      </c>
      <c r="O11" s="33">
        <v>17</v>
      </c>
      <c r="P11" s="33">
        <v>80</v>
      </c>
      <c r="Q11" s="48" t="s">
        <v>157</v>
      </c>
      <c r="R11" s="48"/>
      <c r="S11" s="16" t="s">
        <v>158</v>
      </c>
      <c r="T11" s="114" t="s">
        <v>160</v>
      </c>
      <c r="U11" s="52"/>
      <c r="V11" s="51" t="s">
        <v>157</v>
      </c>
      <c r="W11" s="47"/>
      <c r="X11" s="47"/>
      <c r="Y11" s="47"/>
      <c r="Z11" s="47"/>
      <c r="AA11" s="47"/>
      <c r="AB11" s="52"/>
      <c r="AC11" s="44" t="s">
        <v>171</v>
      </c>
      <c r="AD11" s="51">
        <v>63</v>
      </c>
      <c r="AE11" s="54">
        <v>85</v>
      </c>
      <c r="AF11" s="55">
        <v>17</v>
      </c>
      <c r="AG11" s="33">
        <v>17</v>
      </c>
      <c r="AH11" s="33">
        <f t="shared" si="0"/>
        <v>68</v>
      </c>
      <c r="AI11" s="56">
        <v>62</v>
      </c>
      <c r="AJ11" s="121"/>
      <c r="AK11" s="57"/>
      <c r="AL11" s="58"/>
      <c r="AM11" s="39">
        <v>42110</v>
      </c>
      <c r="AN11" s="61">
        <v>62</v>
      </c>
    </row>
    <row r="12" spans="1:40" s="6" customFormat="1" ht="30" customHeight="1" x14ac:dyDescent="0.3">
      <c r="A12" s="44">
        <v>8</v>
      </c>
      <c r="B12" s="45">
        <v>42047</v>
      </c>
      <c r="C12" s="46" t="s">
        <v>54</v>
      </c>
      <c r="D12" s="45">
        <v>22437</v>
      </c>
      <c r="E12" s="47"/>
      <c r="F12" s="47"/>
      <c r="G12" s="133" t="s">
        <v>76</v>
      </c>
      <c r="H12" s="133" t="s">
        <v>99</v>
      </c>
      <c r="I12" s="133" t="s">
        <v>120</v>
      </c>
      <c r="J12" s="130" t="s">
        <v>93</v>
      </c>
      <c r="K12" s="134" t="s">
        <v>76</v>
      </c>
      <c r="L12" s="48" t="s">
        <v>141</v>
      </c>
      <c r="M12" s="127" t="s">
        <v>186</v>
      </c>
      <c r="N12" s="33">
        <v>35</v>
      </c>
      <c r="O12" s="33">
        <v>19</v>
      </c>
      <c r="P12" s="33">
        <v>30</v>
      </c>
      <c r="Q12" s="48" t="s">
        <v>157</v>
      </c>
      <c r="R12" s="48"/>
      <c r="S12" s="16" t="s">
        <v>158</v>
      </c>
      <c r="T12" s="114" t="s">
        <v>160</v>
      </c>
      <c r="U12" s="52"/>
      <c r="V12" s="51" t="s">
        <v>157</v>
      </c>
      <c r="W12" s="47"/>
      <c r="X12" s="47"/>
      <c r="Y12" s="47"/>
      <c r="Z12" s="47"/>
      <c r="AA12" s="47"/>
      <c r="AB12" s="52"/>
      <c r="AC12" s="44" t="s">
        <v>166</v>
      </c>
      <c r="AD12" s="51">
        <v>29</v>
      </c>
      <c r="AE12" s="54">
        <v>39</v>
      </c>
      <c r="AF12" s="55">
        <v>35</v>
      </c>
      <c r="AG12" s="33">
        <v>19</v>
      </c>
      <c r="AH12" s="33">
        <f t="shared" si="0"/>
        <v>20</v>
      </c>
      <c r="AI12" s="56">
        <v>10</v>
      </c>
      <c r="AJ12" s="121"/>
      <c r="AK12" s="57"/>
      <c r="AL12" s="58"/>
      <c r="AM12" s="39">
        <v>42103</v>
      </c>
      <c r="AN12" s="61">
        <v>10</v>
      </c>
    </row>
    <row r="13" spans="1:40" s="6" customFormat="1" ht="30" customHeight="1" x14ac:dyDescent="0.3">
      <c r="A13" s="44">
        <v>9</v>
      </c>
      <c r="B13" s="45">
        <v>42048</v>
      </c>
      <c r="C13" s="46" t="s">
        <v>60</v>
      </c>
      <c r="D13" s="45">
        <v>23362</v>
      </c>
      <c r="E13" s="47"/>
      <c r="F13" s="47"/>
      <c r="G13" s="135" t="s">
        <v>74</v>
      </c>
      <c r="H13" s="133" t="s">
        <v>100</v>
      </c>
      <c r="I13" s="136" t="s">
        <v>124</v>
      </c>
      <c r="J13" s="133" t="s">
        <v>130</v>
      </c>
      <c r="K13" s="137" t="s">
        <v>74</v>
      </c>
      <c r="L13" s="48" t="s">
        <v>142</v>
      </c>
      <c r="M13" s="127" t="s">
        <v>187</v>
      </c>
      <c r="N13" s="33"/>
      <c r="O13" s="33"/>
      <c r="P13" s="33">
        <v>30</v>
      </c>
      <c r="Q13" s="48" t="s">
        <v>157</v>
      </c>
      <c r="R13" s="48"/>
      <c r="S13" s="16" t="s">
        <v>158</v>
      </c>
      <c r="T13" s="114" t="s">
        <v>160</v>
      </c>
      <c r="U13" s="52"/>
      <c r="V13" s="51" t="s">
        <v>157</v>
      </c>
      <c r="W13" s="47"/>
      <c r="X13" s="47"/>
      <c r="Y13" s="47"/>
      <c r="Z13" s="47"/>
      <c r="AA13" s="47"/>
      <c r="AB13" s="52"/>
      <c r="AC13" s="44" t="s">
        <v>172</v>
      </c>
      <c r="AD13" s="51">
        <v>25</v>
      </c>
      <c r="AE13" s="54">
        <v>34</v>
      </c>
      <c r="AF13" s="55"/>
      <c r="AG13" s="33"/>
      <c r="AH13" s="33">
        <f t="shared" si="0"/>
        <v>34</v>
      </c>
      <c r="AI13" s="56">
        <v>30</v>
      </c>
      <c r="AJ13" s="121"/>
      <c r="AK13" s="57"/>
      <c r="AL13" s="58"/>
      <c r="AM13" s="39">
        <v>42121</v>
      </c>
      <c r="AN13" s="61">
        <v>30</v>
      </c>
    </row>
    <row r="14" spans="1:40" s="6" customFormat="1" ht="30" customHeight="1" x14ac:dyDescent="0.3">
      <c r="A14" s="44">
        <v>10</v>
      </c>
      <c r="B14" s="45">
        <v>42048</v>
      </c>
      <c r="C14" s="46" t="s">
        <v>61</v>
      </c>
      <c r="D14" s="45">
        <v>23437</v>
      </c>
      <c r="E14" s="47"/>
      <c r="F14" s="47"/>
      <c r="G14" s="138" t="s">
        <v>73</v>
      </c>
      <c r="H14" s="114" t="s">
        <v>101</v>
      </c>
      <c r="I14" s="139" t="s">
        <v>121</v>
      </c>
      <c r="J14" s="133" t="s">
        <v>131</v>
      </c>
      <c r="K14" s="140" t="s">
        <v>73</v>
      </c>
      <c r="L14" s="51" t="s">
        <v>143</v>
      </c>
      <c r="M14" s="127" t="s">
        <v>188</v>
      </c>
      <c r="N14" s="33"/>
      <c r="O14" s="33"/>
      <c r="P14" s="33">
        <v>20</v>
      </c>
      <c r="Q14" s="48" t="s">
        <v>157</v>
      </c>
      <c r="R14" s="48"/>
      <c r="S14" s="16" t="s">
        <v>158</v>
      </c>
      <c r="T14" s="113" t="s">
        <v>161</v>
      </c>
      <c r="U14" s="52"/>
      <c r="V14" s="51" t="s">
        <v>157</v>
      </c>
      <c r="W14" s="47"/>
      <c r="X14" s="47"/>
      <c r="Y14" s="47"/>
      <c r="Z14" s="47"/>
      <c r="AA14" s="47"/>
      <c r="AB14" s="52"/>
      <c r="AC14" s="44" t="s">
        <v>173</v>
      </c>
      <c r="AD14" s="51">
        <v>14</v>
      </c>
      <c r="AE14" s="54">
        <v>19</v>
      </c>
      <c r="AF14" s="55"/>
      <c r="AG14" s="33"/>
      <c r="AH14" s="33">
        <f t="shared" si="0"/>
        <v>19</v>
      </c>
      <c r="AI14" s="56">
        <v>20</v>
      </c>
      <c r="AJ14" s="121"/>
      <c r="AK14" s="57"/>
      <c r="AL14" s="58"/>
      <c r="AM14" s="39">
        <v>42139</v>
      </c>
      <c r="AN14" s="61">
        <v>10</v>
      </c>
    </row>
    <row r="15" spans="1:40" s="6" customFormat="1" ht="30" customHeight="1" x14ac:dyDescent="0.3">
      <c r="A15" s="44">
        <v>11</v>
      </c>
      <c r="B15" s="45">
        <v>42051</v>
      </c>
      <c r="C15" s="46" t="s">
        <v>62</v>
      </c>
      <c r="D15" s="45">
        <v>21156</v>
      </c>
      <c r="E15" s="47"/>
      <c r="F15" s="47"/>
      <c r="G15" s="133" t="s">
        <v>82</v>
      </c>
      <c r="H15" s="141" t="s">
        <v>102</v>
      </c>
      <c r="I15" s="141" t="s">
        <v>122</v>
      </c>
      <c r="J15" s="133" t="s">
        <v>132</v>
      </c>
      <c r="K15" s="134" t="s">
        <v>82</v>
      </c>
      <c r="L15" s="62" t="s">
        <v>144</v>
      </c>
      <c r="M15" s="128" t="s">
        <v>189</v>
      </c>
      <c r="N15" s="33">
        <v>59</v>
      </c>
      <c r="O15" s="33">
        <v>59</v>
      </c>
      <c r="P15" s="33">
        <v>180</v>
      </c>
      <c r="Q15" s="48" t="s">
        <v>157</v>
      </c>
      <c r="R15" s="48"/>
      <c r="S15" s="16" t="s">
        <v>158</v>
      </c>
      <c r="T15" s="113" t="s">
        <v>161</v>
      </c>
      <c r="U15" s="52"/>
      <c r="V15" s="51" t="s">
        <v>157</v>
      </c>
      <c r="W15" s="47"/>
      <c r="X15" s="47"/>
      <c r="Y15" s="47"/>
      <c r="Z15" s="47"/>
      <c r="AA15" s="47"/>
      <c r="AB15" s="52"/>
      <c r="AC15" s="63" t="s">
        <v>174</v>
      </c>
      <c r="AD15" s="64">
        <v>138</v>
      </c>
      <c r="AE15" s="54">
        <v>187</v>
      </c>
      <c r="AF15" s="55">
        <v>59</v>
      </c>
      <c r="AG15" s="33">
        <v>59</v>
      </c>
      <c r="AH15" s="33">
        <f t="shared" si="0"/>
        <v>128</v>
      </c>
      <c r="AI15" s="56">
        <v>120</v>
      </c>
      <c r="AJ15" s="121"/>
      <c r="AK15" s="57"/>
      <c r="AL15" s="58"/>
      <c r="AM15" s="39">
        <v>42096</v>
      </c>
      <c r="AN15" s="61">
        <v>120</v>
      </c>
    </row>
    <row r="16" spans="1:40" s="6" customFormat="1" ht="30" customHeight="1" x14ac:dyDescent="0.3">
      <c r="A16" s="44">
        <v>12</v>
      </c>
      <c r="B16" s="45">
        <v>42051</v>
      </c>
      <c r="C16" s="46" t="s">
        <v>63</v>
      </c>
      <c r="D16" s="45">
        <v>20468</v>
      </c>
      <c r="E16" s="47"/>
      <c r="F16" s="47"/>
      <c r="G16" s="141" t="s">
        <v>83</v>
      </c>
      <c r="H16" s="141" t="s">
        <v>103</v>
      </c>
      <c r="I16" s="141" t="s">
        <v>123</v>
      </c>
      <c r="J16" s="141" t="s">
        <v>103</v>
      </c>
      <c r="K16" s="142" t="s">
        <v>83</v>
      </c>
      <c r="L16" s="62" t="s">
        <v>145</v>
      </c>
      <c r="M16" s="128" t="s">
        <v>190</v>
      </c>
      <c r="N16" s="33">
        <v>59</v>
      </c>
      <c r="O16" s="33">
        <v>59</v>
      </c>
      <c r="P16" s="33">
        <v>100</v>
      </c>
      <c r="Q16" s="48" t="s">
        <v>157</v>
      </c>
      <c r="R16" s="48"/>
      <c r="S16" s="16" t="s">
        <v>158</v>
      </c>
      <c r="T16" s="113" t="s">
        <v>161</v>
      </c>
      <c r="U16" s="52"/>
      <c r="V16" s="51" t="s">
        <v>157</v>
      </c>
      <c r="W16" s="47"/>
      <c r="X16" s="47"/>
      <c r="Y16" s="47"/>
      <c r="Z16" s="47"/>
      <c r="AA16" s="47"/>
      <c r="AB16" s="52"/>
      <c r="AC16" s="63" t="s">
        <v>175</v>
      </c>
      <c r="AD16" s="64">
        <v>126</v>
      </c>
      <c r="AE16" s="54">
        <v>171</v>
      </c>
      <c r="AF16" s="55">
        <v>59</v>
      </c>
      <c r="AG16" s="33">
        <v>59</v>
      </c>
      <c r="AH16" s="33">
        <f t="shared" si="0"/>
        <v>112</v>
      </c>
      <c r="AI16" s="56">
        <v>41</v>
      </c>
      <c r="AJ16" s="121"/>
      <c r="AK16" s="57"/>
      <c r="AL16" s="58"/>
      <c r="AM16" s="39">
        <v>42188</v>
      </c>
      <c r="AN16" s="61">
        <v>41</v>
      </c>
    </row>
    <row r="17" spans="1:40" s="6" customFormat="1" ht="30" customHeight="1" x14ac:dyDescent="0.3">
      <c r="A17" s="44">
        <v>13</v>
      </c>
      <c r="B17" s="45">
        <v>42051</v>
      </c>
      <c r="C17" s="46" t="s">
        <v>64</v>
      </c>
      <c r="D17" s="45">
        <v>20891</v>
      </c>
      <c r="E17" s="47"/>
      <c r="F17" s="47"/>
      <c r="G17" s="141" t="s">
        <v>84</v>
      </c>
      <c r="H17" s="141" t="s">
        <v>104</v>
      </c>
      <c r="I17" s="141" t="s">
        <v>64</v>
      </c>
      <c r="J17" s="133" t="s">
        <v>133</v>
      </c>
      <c r="K17" s="142" t="s">
        <v>84</v>
      </c>
      <c r="L17" s="62" t="s">
        <v>146</v>
      </c>
      <c r="M17" s="128" t="s">
        <v>191</v>
      </c>
      <c r="N17" s="33"/>
      <c r="O17" s="33"/>
      <c r="P17" s="33">
        <v>16</v>
      </c>
      <c r="Q17" s="48" t="s">
        <v>157</v>
      </c>
      <c r="R17" s="48"/>
      <c r="S17" s="16" t="s">
        <v>158</v>
      </c>
      <c r="T17" s="114" t="s">
        <v>160</v>
      </c>
      <c r="U17" s="52"/>
      <c r="V17" s="51" t="s">
        <v>157</v>
      </c>
      <c r="W17" s="47"/>
      <c r="X17" s="47"/>
      <c r="Y17" s="47"/>
      <c r="Z17" s="47"/>
      <c r="AA17" s="47"/>
      <c r="AB17" s="52"/>
      <c r="AC17" s="63" t="s">
        <v>176</v>
      </c>
      <c r="AD17" s="64">
        <v>12</v>
      </c>
      <c r="AE17" s="54">
        <v>16</v>
      </c>
      <c r="AF17" s="55"/>
      <c r="AG17" s="33"/>
      <c r="AH17" s="33">
        <f t="shared" si="0"/>
        <v>16</v>
      </c>
      <c r="AI17" s="56">
        <v>16</v>
      </c>
      <c r="AJ17" s="121"/>
      <c r="AK17" s="57"/>
      <c r="AL17" s="58"/>
      <c r="AM17" s="39">
        <v>42107</v>
      </c>
      <c r="AN17" s="61">
        <v>16</v>
      </c>
    </row>
    <row r="18" spans="1:40" s="6" customFormat="1" ht="30" customHeight="1" x14ac:dyDescent="0.3">
      <c r="A18" s="44">
        <v>14</v>
      </c>
      <c r="B18" s="45">
        <v>42059</v>
      </c>
      <c r="C18" s="46" t="s">
        <v>65</v>
      </c>
      <c r="D18" s="45">
        <v>19257</v>
      </c>
      <c r="E18" s="47"/>
      <c r="F18" s="47"/>
      <c r="G18" s="141" t="s">
        <v>85</v>
      </c>
      <c r="H18" s="141" t="s">
        <v>105</v>
      </c>
      <c r="I18" s="141" t="s">
        <v>125</v>
      </c>
      <c r="J18" s="141" t="s">
        <v>105</v>
      </c>
      <c r="K18" s="142" t="s">
        <v>85</v>
      </c>
      <c r="L18" s="62" t="s">
        <v>147</v>
      </c>
      <c r="M18" s="128" t="s">
        <v>192</v>
      </c>
      <c r="N18" s="33">
        <v>64</v>
      </c>
      <c r="O18" s="33">
        <v>64</v>
      </c>
      <c r="P18" s="33">
        <v>190</v>
      </c>
      <c r="Q18" s="48" t="s">
        <v>157</v>
      </c>
      <c r="R18" s="48" t="s">
        <v>157</v>
      </c>
      <c r="S18" s="16" t="s">
        <v>158</v>
      </c>
      <c r="T18" s="115" t="s">
        <v>163</v>
      </c>
      <c r="U18" s="52"/>
      <c r="V18" s="51" t="s">
        <v>157</v>
      </c>
      <c r="W18" s="47"/>
      <c r="X18" s="47"/>
      <c r="Y18" s="47"/>
      <c r="Z18" s="47"/>
      <c r="AA18" s="47"/>
      <c r="AB18" s="52"/>
      <c r="AC18" s="63" t="s">
        <v>177</v>
      </c>
      <c r="AD18" s="64">
        <v>146</v>
      </c>
      <c r="AE18" s="54">
        <v>198</v>
      </c>
      <c r="AF18" s="55">
        <v>64</v>
      </c>
      <c r="AG18" s="33">
        <v>64</v>
      </c>
      <c r="AH18" s="33">
        <f t="shared" si="0"/>
        <v>134</v>
      </c>
      <c r="AI18" s="56">
        <v>126</v>
      </c>
      <c r="AJ18" s="121"/>
      <c r="AK18" s="57"/>
      <c r="AL18" s="58"/>
      <c r="AM18" s="40">
        <v>42090</v>
      </c>
      <c r="AN18" s="65">
        <v>115</v>
      </c>
    </row>
    <row r="19" spans="1:40" s="6" customFormat="1" ht="30" customHeight="1" x14ac:dyDescent="0.3">
      <c r="A19" s="44">
        <v>15</v>
      </c>
      <c r="B19" s="45">
        <v>42060</v>
      </c>
      <c r="C19" s="46" t="s">
        <v>66</v>
      </c>
      <c r="D19" s="45">
        <v>19186</v>
      </c>
      <c r="E19" s="47"/>
      <c r="F19" s="47"/>
      <c r="G19" s="141" t="s">
        <v>86</v>
      </c>
      <c r="H19" s="141" t="s">
        <v>106</v>
      </c>
      <c r="I19" s="141" t="s">
        <v>126</v>
      </c>
      <c r="J19" s="141" t="s">
        <v>106</v>
      </c>
      <c r="K19" s="142" t="s">
        <v>86</v>
      </c>
      <c r="L19" s="62" t="s">
        <v>148</v>
      </c>
      <c r="M19" s="128" t="s">
        <v>193</v>
      </c>
      <c r="N19" s="33">
        <v>129</v>
      </c>
      <c r="O19" s="33">
        <v>129</v>
      </c>
      <c r="P19" s="33">
        <v>220</v>
      </c>
      <c r="Q19" s="48" t="s">
        <v>157</v>
      </c>
      <c r="R19" s="48"/>
      <c r="S19" s="16" t="s">
        <v>158</v>
      </c>
      <c r="T19" s="113" t="s">
        <v>159</v>
      </c>
      <c r="U19" s="52"/>
      <c r="V19" s="51" t="s">
        <v>157</v>
      </c>
      <c r="W19" s="47"/>
      <c r="X19" s="47"/>
      <c r="Y19" s="47"/>
      <c r="Z19" s="47"/>
      <c r="AA19" s="47"/>
      <c r="AB19" s="52"/>
      <c r="AC19" s="63" t="s">
        <v>178</v>
      </c>
      <c r="AD19" s="64">
        <v>164</v>
      </c>
      <c r="AE19" s="54">
        <v>223</v>
      </c>
      <c r="AF19" s="55">
        <v>129</v>
      </c>
      <c r="AG19" s="33">
        <v>129</v>
      </c>
      <c r="AH19" s="33">
        <f t="shared" si="0"/>
        <v>94</v>
      </c>
      <c r="AI19" s="56">
        <v>90</v>
      </c>
      <c r="AJ19" s="121"/>
      <c r="AK19" s="57"/>
      <c r="AL19" s="58"/>
      <c r="AM19" s="40">
        <v>42093</v>
      </c>
      <c r="AN19" s="65">
        <v>90</v>
      </c>
    </row>
    <row r="20" spans="1:40" s="6" customFormat="1" ht="30" customHeight="1" x14ac:dyDescent="0.3">
      <c r="A20" s="44">
        <v>16</v>
      </c>
      <c r="B20" s="45">
        <v>42060</v>
      </c>
      <c r="C20" s="46" t="s">
        <v>67</v>
      </c>
      <c r="D20" s="45">
        <v>12960</v>
      </c>
      <c r="E20" s="47"/>
      <c r="F20" s="47"/>
      <c r="G20" s="143" t="s">
        <v>200</v>
      </c>
      <c r="H20" s="141" t="s">
        <v>107</v>
      </c>
      <c r="I20" s="141" t="s">
        <v>127</v>
      </c>
      <c r="J20" s="141" t="s">
        <v>107</v>
      </c>
      <c r="K20" s="144" t="s">
        <v>200</v>
      </c>
      <c r="L20" s="62" t="s">
        <v>149</v>
      </c>
      <c r="M20" s="128" t="s">
        <v>194</v>
      </c>
      <c r="N20" s="33">
        <v>18</v>
      </c>
      <c r="O20" s="33">
        <v>18</v>
      </c>
      <c r="P20" s="33">
        <v>25</v>
      </c>
      <c r="Q20" s="48" t="s">
        <v>157</v>
      </c>
      <c r="R20" s="66"/>
      <c r="S20" s="16" t="s">
        <v>158</v>
      </c>
      <c r="T20" s="113" t="s">
        <v>162</v>
      </c>
      <c r="U20" s="52"/>
      <c r="V20" s="51" t="s">
        <v>157</v>
      </c>
      <c r="W20" s="47"/>
      <c r="X20" s="47"/>
      <c r="Y20" s="47"/>
      <c r="Z20" s="47"/>
      <c r="AA20" s="47"/>
      <c r="AB20" s="52"/>
      <c r="AC20" s="63" t="s">
        <v>179</v>
      </c>
      <c r="AD20" s="64">
        <v>21</v>
      </c>
      <c r="AE20" s="54">
        <v>28</v>
      </c>
      <c r="AF20" s="55">
        <v>18</v>
      </c>
      <c r="AG20" s="33">
        <v>18</v>
      </c>
      <c r="AH20" s="33">
        <f t="shared" si="0"/>
        <v>10</v>
      </c>
      <c r="AI20" s="56">
        <v>7</v>
      </c>
      <c r="AJ20" s="122"/>
      <c r="AK20" s="57"/>
      <c r="AL20" s="58">
        <v>4</v>
      </c>
      <c r="AM20" s="149" t="s">
        <v>197</v>
      </c>
      <c r="AN20" s="65">
        <v>7</v>
      </c>
    </row>
    <row r="21" spans="1:40" s="6" customFormat="1" ht="30" customHeight="1" x14ac:dyDescent="0.3">
      <c r="A21" s="44">
        <v>17</v>
      </c>
      <c r="B21" s="45">
        <v>42060</v>
      </c>
      <c r="C21" s="46" t="s">
        <v>68</v>
      </c>
      <c r="D21" s="45">
        <v>20174</v>
      </c>
      <c r="E21" s="47"/>
      <c r="F21" s="47"/>
      <c r="G21" s="145" t="s">
        <v>87</v>
      </c>
      <c r="H21" s="145" t="s">
        <v>108</v>
      </c>
      <c r="I21" s="145" t="s">
        <v>128</v>
      </c>
      <c r="J21" s="145" t="s">
        <v>108</v>
      </c>
      <c r="K21" s="146" t="s">
        <v>87</v>
      </c>
      <c r="L21" s="67" t="s">
        <v>150</v>
      </c>
      <c r="M21" s="129" t="s">
        <v>195</v>
      </c>
      <c r="N21" s="33">
        <v>12</v>
      </c>
      <c r="O21" s="33">
        <v>12</v>
      </c>
      <c r="P21" s="33">
        <v>24</v>
      </c>
      <c r="Q21" s="48" t="s">
        <v>157</v>
      </c>
      <c r="R21" s="48"/>
      <c r="S21" s="16" t="s">
        <v>158</v>
      </c>
      <c r="T21" s="114" t="s">
        <v>160</v>
      </c>
      <c r="U21" s="52"/>
      <c r="V21" s="51" t="s">
        <v>157</v>
      </c>
      <c r="W21" s="47"/>
      <c r="X21" s="47"/>
      <c r="Y21" s="47"/>
      <c r="Z21" s="47"/>
      <c r="AA21" s="47"/>
      <c r="AB21" s="52"/>
      <c r="AC21" s="68" t="s">
        <v>180</v>
      </c>
      <c r="AD21" s="69">
        <v>19</v>
      </c>
      <c r="AE21" s="54">
        <v>25</v>
      </c>
      <c r="AF21" s="55">
        <v>12</v>
      </c>
      <c r="AG21" s="33">
        <v>12</v>
      </c>
      <c r="AH21" s="33">
        <f t="shared" si="0"/>
        <v>13</v>
      </c>
      <c r="AI21" s="56">
        <v>12</v>
      </c>
      <c r="AJ21" s="121"/>
      <c r="AK21" s="57"/>
      <c r="AL21" s="58"/>
      <c r="AM21" s="111">
        <v>42102</v>
      </c>
      <c r="AN21" s="65">
        <v>12</v>
      </c>
    </row>
    <row r="22" spans="1:40" s="6" customFormat="1" ht="30" customHeight="1" x14ac:dyDescent="0.3">
      <c r="A22" s="44">
        <v>18</v>
      </c>
      <c r="B22" s="70">
        <v>42061</v>
      </c>
      <c r="C22" s="71" t="s">
        <v>69</v>
      </c>
      <c r="D22" s="70">
        <v>21944</v>
      </c>
      <c r="E22" s="72"/>
      <c r="F22" s="72"/>
      <c r="G22" s="145" t="s">
        <v>88</v>
      </c>
      <c r="H22" s="145" t="s">
        <v>109</v>
      </c>
      <c r="I22" s="145" t="s">
        <v>129</v>
      </c>
      <c r="J22" s="141" t="s">
        <v>134</v>
      </c>
      <c r="K22" s="146" t="s">
        <v>88</v>
      </c>
      <c r="L22" s="67" t="s">
        <v>151</v>
      </c>
      <c r="M22" s="129" t="s">
        <v>196</v>
      </c>
      <c r="N22" s="34"/>
      <c r="O22" s="34"/>
      <c r="P22" s="34">
        <v>54</v>
      </c>
      <c r="Q22" s="48" t="s">
        <v>157</v>
      </c>
      <c r="R22" s="62"/>
      <c r="S22" s="16" t="s">
        <v>158</v>
      </c>
      <c r="T22" s="116" t="s">
        <v>164</v>
      </c>
      <c r="U22" s="52"/>
      <c r="V22" s="51" t="s">
        <v>157</v>
      </c>
      <c r="W22" s="72"/>
      <c r="X22" s="72"/>
      <c r="Y22" s="72"/>
      <c r="Z22" s="72"/>
      <c r="AA22" s="72"/>
      <c r="AB22" s="73"/>
      <c r="AC22" s="68" t="s">
        <v>181</v>
      </c>
      <c r="AD22" s="69">
        <v>40</v>
      </c>
      <c r="AE22" s="54">
        <v>54</v>
      </c>
      <c r="AF22" s="62"/>
      <c r="AG22" s="72"/>
      <c r="AH22" s="33">
        <f t="shared" si="0"/>
        <v>54</v>
      </c>
      <c r="AI22" s="74">
        <v>54</v>
      </c>
      <c r="AJ22" s="123"/>
      <c r="AK22" s="57"/>
      <c r="AL22" s="75"/>
      <c r="AM22" s="111">
        <v>42100</v>
      </c>
      <c r="AN22" s="65">
        <v>54</v>
      </c>
    </row>
    <row r="23" spans="1:40" s="6" customFormat="1" ht="30" customHeight="1" x14ac:dyDescent="0.3">
      <c r="A23" s="44">
        <v>19</v>
      </c>
      <c r="B23" s="232" t="s">
        <v>183</v>
      </c>
      <c r="C23" s="71" t="s">
        <v>55</v>
      </c>
      <c r="D23" s="70">
        <v>23168</v>
      </c>
      <c r="E23" s="72"/>
      <c r="F23" s="72"/>
      <c r="G23" s="145" t="s">
        <v>77</v>
      </c>
      <c r="H23" s="145" t="s">
        <v>94</v>
      </c>
      <c r="I23" s="145" t="s">
        <v>115</v>
      </c>
      <c r="J23" s="145" t="s">
        <v>94</v>
      </c>
      <c r="K23" s="146" t="s">
        <v>77</v>
      </c>
      <c r="L23" s="72"/>
      <c r="M23" s="128"/>
      <c r="N23" s="34"/>
      <c r="O23" s="34"/>
      <c r="P23" s="34"/>
      <c r="Q23" s="72"/>
      <c r="R23" s="72"/>
      <c r="S23" s="16" t="s">
        <v>158</v>
      </c>
      <c r="T23" s="117"/>
      <c r="U23" s="52"/>
      <c r="V23" s="51" t="s">
        <v>157</v>
      </c>
      <c r="W23" s="72"/>
      <c r="X23" s="72"/>
      <c r="Y23" s="72"/>
      <c r="Z23" s="72"/>
      <c r="AA23" s="72"/>
      <c r="AB23" s="73"/>
      <c r="AC23" s="68" t="s">
        <v>167</v>
      </c>
      <c r="AD23" s="76"/>
      <c r="AE23" s="76"/>
      <c r="AF23" s="62"/>
      <c r="AG23" s="72"/>
      <c r="AH23" s="47"/>
      <c r="AI23" s="74">
        <v>33</v>
      </c>
      <c r="AJ23" s="123"/>
      <c r="AK23" s="57"/>
      <c r="AL23" s="75"/>
      <c r="AM23" s="111">
        <v>42116</v>
      </c>
      <c r="AN23" s="65">
        <v>33</v>
      </c>
    </row>
    <row r="24" spans="1:40" s="6" customFormat="1" ht="30" customHeight="1" x14ac:dyDescent="0.3">
      <c r="A24" s="44">
        <v>20</v>
      </c>
      <c r="B24" s="233"/>
      <c r="C24" s="71" t="s">
        <v>70</v>
      </c>
      <c r="D24" s="70">
        <v>15471</v>
      </c>
      <c r="E24" s="72"/>
      <c r="F24" s="72"/>
      <c r="G24" s="145" t="s">
        <v>89</v>
      </c>
      <c r="H24" s="145" t="s">
        <v>110</v>
      </c>
      <c r="I24" s="147"/>
      <c r="J24" s="145" t="s">
        <v>110</v>
      </c>
      <c r="K24" s="146" t="s">
        <v>89</v>
      </c>
      <c r="L24" s="72"/>
      <c r="M24" s="72"/>
      <c r="N24" s="72"/>
      <c r="O24" s="34"/>
      <c r="P24" s="34"/>
      <c r="Q24" s="72"/>
      <c r="R24" s="72"/>
      <c r="S24" s="16" t="s">
        <v>158</v>
      </c>
      <c r="T24" s="117"/>
      <c r="U24" s="52"/>
      <c r="V24" s="51" t="s">
        <v>157</v>
      </c>
      <c r="W24" s="72"/>
      <c r="X24" s="72"/>
      <c r="Y24" s="72"/>
      <c r="Z24" s="72"/>
      <c r="AA24" s="72"/>
      <c r="AB24" s="73"/>
      <c r="AC24" s="63"/>
      <c r="AD24" s="76"/>
      <c r="AE24" s="77"/>
      <c r="AF24" s="62"/>
      <c r="AG24" s="72"/>
      <c r="AH24" s="47"/>
      <c r="AI24" s="74">
        <v>19</v>
      </c>
      <c r="AJ24" s="123"/>
      <c r="AK24" s="57"/>
      <c r="AL24" s="75"/>
      <c r="AM24" s="111">
        <v>42170</v>
      </c>
      <c r="AN24" s="65">
        <v>19</v>
      </c>
    </row>
    <row r="25" spans="1:40" s="6" customFormat="1" ht="30" customHeight="1" x14ac:dyDescent="0.3">
      <c r="A25" s="44">
        <v>21</v>
      </c>
      <c r="B25" s="233"/>
      <c r="C25" s="71" t="s">
        <v>71</v>
      </c>
      <c r="D25" s="70">
        <v>26494</v>
      </c>
      <c r="E25" s="72"/>
      <c r="F25" s="72"/>
      <c r="G25" s="145" t="s">
        <v>90</v>
      </c>
      <c r="H25" s="145" t="s">
        <v>111</v>
      </c>
      <c r="I25" s="147"/>
      <c r="J25" s="145" t="s">
        <v>111</v>
      </c>
      <c r="K25" s="146" t="s">
        <v>90</v>
      </c>
      <c r="L25" s="72"/>
      <c r="M25" s="72"/>
      <c r="N25" s="72"/>
      <c r="O25" s="34"/>
      <c r="P25" s="34"/>
      <c r="Q25" s="72"/>
      <c r="R25" s="72"/>
      <c r="S25" s="16" t="s">
        <v>158</v>
      </c>
      <c r="T25" s="117"/>
      <c r="U25" s="52"/>
      <c r="V25" s="51" t="s">
        <v>157</v>
      </c>
      <c r="W25" s="72"/>
      <c r="X25" s="72"/>
      <c r="Y25" s="72"/>
      <c r="Z25" s="72"/>
      <c r="AA25" s="72"/>
      <c r="AB25" s="73"/>
      <c r="AC25" s="63"/>
      <c r="AD25" s="76"/>
      <c r="AE25" s="77"/>
      <c r="AF25" s="62"/>
      <c r="AG25" s="72"/>
      <c r="AH25" s="47"/>
      <c r="AI25" s="74">
        <v>10</v>
      </c>
      <c r="AJ25" s="123"/>
      <c r="AK25" s="57"/>
      <c r="AL25" s="75"/>
      <c r="AM25" s="111">
        <v>42137</v>
      </c>
      <c r="AN25" s="65">
        <v>10</v>
      </c>
    </row>
    <row r="26" spans="1:40" s="6" customFormat="1" ht="30" customHeight="1" thickBot="1" x14ac:dyDescent="0.35">
      <c r="A26" s="78">
        <v>22</v>
      </c>
      <c r="B26" s="233"/>
      <c r="C26" s="79" t="s">
        <v>72</v>
      </c>
      <c r="D26" s="80">
        <v>20379</v>
      </c>
      <c r="E26" s="81"/>
      <c r="F26" s="81"/>
      <c r="G26" s="145" t="s">
        <v>91</v>
      </c>
      <c r="H26" s="145" t="s">
        <v>112</v>
      </c>
      <c r="I26" s="148"/>
      <c r="J26" s="145" t="s">
        <v>112</v>
      </c>
      <c r="K26" s="146" t="s">
        <v>91</v>
      </c>
      <c r="L26" s="81"/>
      <c r="M26" s="81"/>
      <c r="N26" s="81"/>
      <c r="O26" s="81"/>
      <c r="P26" s="82"/>
      <c r="Q26" s="81"/>
      <c r="R26" s="81"/>
      <c r="S26" s="118" t="s">
        <v>158</v>
      </c>
      <c r="T26" s="119"/>
      <c r="U26" s="84"/>
      <c r="V26" s="85" t="s">
        <v>157</v>
      </c>
      <c r="W26" s="81"/>
      <c r="X26" s="81"/>
      <c r="Y26" s="81"/>
      <c r="Z26" s="81"/>
      <c r="AA26" s="81"/>
      <c r="AB26" s="86"/>
      <c r="AC26" s="68"/>
      <c r="AD26" s="83"/>
      <c r="AE26" s="87"/>
      <c r="AF26" s="67"/>
      <c r="AG26" s="81"/>
      <c r="AH26" s="88"/>
      <c r="AI26" s="89">
        <v>30</v>
      </c>
      <c r="AJ26" s="124"/>
      <c r="AK26" s="90"/>
      <c r="AL26" s="91"/>
      <c r="AM26" s="112">
        <v>42170</v>
      </c>
      <c r="AN26" s="92">
        <v>30</v>
      </c>
    </row>
    <row r="27" spans="1:40" s="6" customFormat="1" ht="30" customHeight="1" thickBot="1" x14ac:dyDescent="0.35">
      <c r="A27" s="93" t="s">
        <v>182</v>
      </c>
      <c r="B27" s="94"/>
      <c r="C27" s="95"/>
      <c r="D27" s="96"/>
      <c r="E27" s="97"/>
      <c r="F27" s="97"/>
      <c r="G27" s="98"/>
      <c r="H27" s="98"/>
      <c r="I27" s="97"/>
      <c r="J27" s="43"/>
      <c r="K27" s="98"/>
      <c r="L27" s="97"/>
      <c r="M27" s="97"/>
      <c r="N27" s="99">
        <f>SUM(N5:N26)</f>
        <v>715</v>
      </c>
      <c r="O27" s="99">
        <f>SUM(O5:O26)</f>
        <v>642</v>
      </c>
      <c r="P27" s="100">
        <f>SUM(P5:P26)</f>
        <v>1414</v>
      </c>
      <c r="Q27" s="97"/>
      <c r="R27" s="101"/>
      <c r="S27" s="102"/>
      <c r="T27" s="97"/>
      <c r="U27" s="101"/>
      <c r="V27" s="102"/>
      <c r="W27" s="97"/>
      <c r="X27" s="97"/>
      <c r="Y27" s="97"/>
      <c r="Z27" s="97"/>
      <c r="AA27" s="97"/>
      <c r="AB27" s="101"/>
      <c r="AC27" s="102"/>
      <c r="AD27" s="97"/>
      <c r="AE27" s="103">
        <f>SUM(AE5:AE26)</f>
        <v>1672</v>
      </c>
      <c r="AF27" s="104">
        <f>SUM(AF5:AF22)</f>
        <v>715</v>
      </c>
      <c r="AG27" s="103">
        <f>SUM(AG5:AG21)</f>
        <v>642</v>
      </c>
      <c r="AH27" s="103">
        <f>SUM(AH5:AH22)</f>
        <v>1030</v>
      </c>
      <c r="AI27" s="105">
        <f>SUM(AI5:AI26)</f>
        <v>887</v>
      </c>
      <c r="AJ27" s="106"/>
      <c r="AK27" s="101"/>
      <c r="AL27" s="106"/>
      <c r="AM27" s="107"/>
      <c r="AN27" s="108">
        <f>SUM(AN10:AN26)</f>
        <v>682</v>
      </c>
    </row>
  </sheetData>
  <mergeCells count="36">
    <mergeCell ref="AM2:AN2"/>
    <mergeCell ref="B3:B4"/>
    <mergeCell ref="C3:C4"/>
    <mergeCell ref="D3:D4"/>
    <mergeCell ref="E3:E4"/>
    <mergeCell ref="AN3:AN4"/>
    <mergeCell ref="AM3:AM4"/>
    <mergeCell ref="A2:A4"/>
    <mergeCell ref="B2:R2"/>
    <mergeCell ref="S2:U2"/>
    <mergeCell ref="V2:AB2"/>
    <mergeCell ref="AC2:AJ2"/>
    <mergeCell ref="S3:S4"/>
    <mergeCell ref="T3:T4"/>
    <mergeCell ref="U3:U4"/>
    <mergeCell ref="V3:V4"/>
    <mergeCell ref="F3:F4"/>
    <mergeCell ref="G3:G4"/>
    <mergeCell ref="H3:H4"/>
    <mergeCell ref="I3:K3"/>
    <mergeCell ref="L3:L4"/>
    <mergeCell ref="M3:M4"/>
    <mergeCell ref="AI3:AI4"/>
    <mergeCell ref="B23:B26"/>
    <mergeCell ref="AD3:AD4"/>
    <mergeCell ref="AE3:AE4"/>
    <mergeCell ref="AG3:AG4"/>
    <mergeCell ref="AH3:AH4"/>
    <mergeCell ref="W3:W4"/>
    <mergeCell ref="X3:X4"/>
    <mergeCell ref="Y3:Y4"/>
    <mergeCell ref="Z3:Z4"/>
    <mergeCell ref="AA3:AA4"/>
    <mergeCell ref="AB3:AB4"/>
    <mergeCell ref="N3:O3"/>
    <mergeCell ref="Q3:R3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zoomScale="75" zoomScaleNormal="75" workbookViewId="0">
      <selection activeCell="D41" sqref="D41"/>
    </sheetView>
  </sheetViews>
  <sheetFormatPr defaultRowHeight="17.25" x14ac:dyDescent="0.3"/>
  <cols>
    <col min="2" max="2" width="11.5" style="24" customWidth="1"/>
    <col min="3" max="3" width="9" customWidth="1"/>
    <col min="4" max="4" width="27.875" customWidth="1"/>
  </cols>
  <sheetData>
    <row r="1" spans="1:5" s="6" customFormat="1" ht="26.25" customHeight="1" x14ac:dyDescent="0.3">
      <c r="A1" s="154"/>
      <c r="B1" s="155" t="s">
        <v>203</v>
      </c>
      <c r="C1" s="156" t="s">
        <v>204</v>
      </c>
      <c r="D1" s="157" t="s">
        <v>205</v>
      </c>
      <c r="E1" s="154"/>
    </row>
    <row r="2" spans="1:5" s="6" customFormat="1" ht="30" customHeight="1" x14ac:dyDescent="0.3">
      <c r="A2" s="235" t="s">
        <v>254</v>
      </c>
      <c r="B2" s="158" t="s">
        <v>53</v>
      </c>
      <c r="C2" s="159">
        <v>30</v>
      </c>
      <c r="D2" s="160" t="s">
        <v>258</v>
      </c>
      <c r="E2" s="154"/>
    </row>
    <row r="3" spans="1:5" s="6" customFormat="1" ht="30" customHeight="1" x14ac:dyDescent="0.3">
      <c r="A3" s="235"/>
      <c r="B3" s="158" t="s">
        <v>54</v>
      </c>
      <c r="C3" s="159">
        <v>22</v>
      </c>
      <c r="D3" s="160" t="s">
        <v>259</v>
      </c>
      <c r="E3" s="154"/>
    </row>
    <row r="4" spans="1:5" s="6" customFormat="1" ht="30" customHeight="1" x14ac:dyDescent="0.3">
      <c r="A4" s="235"/>
      <c r="B4" s="158" t="s">
        <v>55</v>
      </c>
      <c r="C4" s="159">
        <v>52</v>
      </c>
      <c r="D4" s="160" t="s">
        <v>260</v>
      </c>
      <c r="E4" s="154"/>
    </row>
    <row r="5" spans="1:5" s="6" customFormat="1" ht="30" customHeight="1" x14ac:dyDescent="0.3">
      <c r="A5" s="235"/>
      <c r="B5" s="158" t="s">
        <v>56</v>
      </c>
      <c r="C5" s="159">
        <v>30</v>
      </c>
      <c r="D5" s="160" t="s">
        <v>261</v>
      </c>
      <c r="E5" s="154"/>
    </row>
    <row r="6" spans="1:5" s="6" customFormat="1" ht="30" customHeight="1" x14ac:dyDescent="0.3">
      <c r="A6" s="235"/>
      <c r="B6" s="158" t="s">
        <v>57</v>
      </c>
      <c r="C6" s="159">
        <v>50</v>
      </c>
      <c r="D6" s="160" t="s">
        <v>261</v>
      </c>
      <c r="E6" s="154"/>
    </row>
    <row r="7" spans="1:5" x14ac:dyDescent="0.3">
      <c r="A7" s="161"/>
      <c r="B7" s="162"/>
      <c r="C7" s="163">
        <f>SUM(C2:C6)</f>
        <v>184</v>
      </c>
      <c r="D7" s="161"/>
      <c r="E7" s="161"/>
    </row>
    <row r="8" spans="1:5" ht="16.5" x14ac:dyDescent="0.3">
      <c r="A8" s="234" t="s">
        <v>255</v>
      </c>
      <c r="B8" s="164" t="s">
        <v>206</v>
      </c>
      <c r="C8" s="165">
        <v>100</v>
      </c>
      <c r="D8" s="166" t="s">
        <v>207</v>
      </c>
      <c r="E8" s="166" t="s">
        <v>208</v>
      </c>
    </row>
    <row r="9" spans="1:5" ht="16.5" x14ac:dyDescent="0.3">
      <c r="A9" s="234"/>
      <c r="B9" s="164" t="s">
        <v>209</v>
      </c>
      <c r="C9" s="165">
        <v>100</v>
      </c>
      <c r="D9" s="166" t="s">
        <v>210</v>
      </c>
      <c r="E9" s="166" t="s">
        <v>211</v>
      </c>
    </row>
    <row r="10" spans="1:5" ht="16.5" x14ac:dyDescent="0.3">
      <c r="A10" s="234"/>
      <c r="B10" s="164" t="s">
        <v>212</v>
      </c>
      <c r="C10" s="165">
        <v>96</v>
      </c>
      <c r="D10" s="166" t="s">
        <v>207</v>
      </c>
      <c r="E10" s="166" t="s">
        <v>208</v>
      </c>
    </row>
    <row r="11" spans="1:5" ht="16.5" x14ac:dyDescent="0.3">
      <c r="A11" s="234"/>
      <c r="B11" s="164" t="s">
        <v>213</v>
      </c>
      <c r="C11" s="165">
        <v>23</v>
      </c>
      <c r="D11" s="166" t="s">
        <v>214</v>
      </c>
      <c r="E11" s="166" t="s">
        <v>215</v>
      </c>
    </row>
    <row r="12" spans="1:5" ht="16.5" x14ac:dyDescent="0.3">
      <c r="A12" s="234"/>
      <c r="B12" s="164" t="s">
        <v>216</v>
      </c>
      <c r="C12" s="165">
        <v>30</v>
      </c>
      <c r="D12" s="166" t="s">
        <v>217</v>
      </c>
      <c r="E12" s="166" t="s">
        <v>218</v>
      </c>
    </row>
    <row r="13" spans="1:5" ht="16.5" x14ac:dyDescent="0.3">
      <c r="A13" s="234"/>
      <c r="B13" s="164" t="s">
        <v>219</v>
      </c>
      <c r="C13" s="165">
        <v>20</v>
      </c>
      <c r="D13" s="166" t="s">
        <v>207</v>
      </c>
      <c r="E13" s="166" t="s">
        <v>208</v>
      </c>
    </row>
    <row r="14" spans="1:5" ht="16.5" x14ac:dyDescent="0.3">
      <c r="A14" s="234"/>
      <c r="B14" s="164" t="s">
        <v>220</v>
      </c>
      <c r="C14" s="165">
        <v>20</v>
      </c>
      <c r="D14" s="166" t="s">
        <v>221</v>
      </c>
      <c r="E14" s="166" t="s">
        <v>222</v>
      </c>
    </row>
    <row r="15" spans="1:5" ht="16.5" x14ac:dyDescent="0.3">
      <c r="A15" s="234"/>
      <c r="B15" s="167" t="s">
        <v>223</v>
      </c>
      <c r="C15" s="165">
        <v>30</v>
      </c>
      <c r="D15" s="166" t="s">
        <v>210</v>
      </c>
      <c r="E15" s="166" t="s">
        <v>211</v>
      </c>
    </row>
    <row r="16" spans="1:5" ht="16.5" x14ac:dyDescent="0.3">
      <c r="A16" s="234"/>
      <c r="B16" s="167" t="s">
        <v>224</v>
      </c>
      <c r="C16" s="165">
        <v>100</v>
      </c>
      <c r="D16" s="166" t="s">
        <v>210</v>
      </c>
      <c r="E16" s="166" t="s">
        <v>225</v>
      </c>
    </row>
    <row r="17" spans="1:5" ht="16.5" x14ac:dyDescent="0.3">
      <c r="A17" s="234"/>
      <c r="B17" s="167" t="s">
        <v>226</v>
      </c>
      <c r="C17" s="165">
        <v>200</v>
      </c>
      <c r="D17" s="166" t="s">
        <v>207</v>
      </c>
      <c r="E17" s="166" t="s">
        <v>227</v>
      </c>
    </row>
    <row r="18" spans="1:5" ht="16.5" x14ac:dyDescent="0.3">
      <c r="A18" s="234"/>
      <c r="B18" s="168" t="s">
        <v>228</v>
      </c>
      <c r="C18" s="169">
        <v>40</v>
      </c>
      <c r="D18" s="166" t="s">
        <v>229</v>
      </c>
      <c r="E18" s="166" t="s">
        <v>230</v>
      </c>
    </row>
    <row r="19" spans="1:5" ht="16.5" x14ac:dyDescent="0.3">
      <c r="A19" s="234"/>
      <c r="B19" s="170" t="s">
        <v>231</v>
      </c>
      <c r="C19" s="169">
        <v>51</v>
      </c>
      <c r="D19" s="166" t="s">
        <v>232</v>
      </c>
      <c r="E19" s="166" t="s">
        <v>233</v>
      </c>
    </row>
    <row r="20" spans="1:5" x14ac:dyDescent="0.3">
      <c r="A20" s="161"/>
      <c r="B20" s="162"/>
      <c r="C20" s="163">
        <f>SUM(C8:C19)</f>
        <v>810</v>
      </c>
      <c r="D20" s="161"/>
      <c r="E20" s="161"/>
    </row>
    <row r="21" spans="1:5" ht="16.5" x14ac:dyDescent="0.3">
      <c r="A21" s="234" t="s">
        <v>256</v>
      </c>
      <c r="B21" s="171" t="s">
        <v>234</v>
      </c>
      <c r="C21" s="172">
        <v>20</v>
      </c>
      <c r="D21" s="171" t="s">
        <v>235</v>
      </c>
      <c r="E21" s="161"/>
    </row>
    <row r="22" spans="1:5" ht="16.5" x14ac:dyDescent="0.3">
      <c r="A22" s="234"/>
      <c r="B22" s="171" t="s">
        <v>236</v>
      </c>
      <c r="C22" s="172">
        <v>30</v>
      </c>
      <c r="D22" s="171" t="s">
        <v>237</v>
      </c>
      <c r="E22" s="161"/>
    </row>
    <row r="23" spans="1:5" ht="16.5" x14ac:dyDescent="0.3">
      <c r="A23" s="234"/>
      <c r="B23" s="173" t="s">
        <v>238</v>
      </c>
      <c r="C23" s="173">
        <v>18</v>
      </c>
      <c r="D23" s="173" t="s">
        <v>239</v>
      </c>
      <c r="E23" s="161"/>
    </row>
    <row r="24" spans="1:5" ht="16.5" x14ac:dyDescent="0.3">
      <c r="A24" s="234"/>
      <c r="B24" s="173" t="s">
        <v>240</v>
      </c>
      <c r="C24" s="173">
        <v>10</v>
      </c>
      <c r="D24" s="173" t="s">
        <v>242</v>
      </c>
      <c r="E24" s="161"/>
    </row>
    <row r="25" spans="1:5" ht="16.5" x14ac:dyDescent="0.3">
      <c r="A25" s="234"/>
      <c r="B25" s="173" t="s">
        <v>243</v>
      </c>
      <c r="C25" s="173">
        <v>125</v>
      </c>
      <c r="D25" s="173" t="s">
        <v>244</v>
      </c>
      <c r="E25" s="161"/>
    </row>
    <row r="26" spans="1:5" ht="16.5" x14ac:dyDescent="0.3">
      <c r="A26" s="234"/>
      <c r="B26" s="173" t="s">
        <v>245</v>
      </c>
      <c r="C26" s="173">
        <v>18</v>
      </c>
      <c r="D26" s="173" t="s">
        <v>235</v>
      </c>
      <c r="E26" s="161"/>
    </row>
    <row r="27" spans="1:5" ht="16.5" x14ac:dyDescent="0.3">
      <c r="A27" s="234"/>
      <c r="B27" s="173" t="s">
        <v>246</v>
      </c>
      <c r="C27" s="173">
        <v>11</v>
      </c>
      <c r="D27" s="173" t="s">
        <v>235</v>
      </c>
      <c r="E27" s="161"/>
    </row>
    <row r="28" spans="1:5" ht="16.5" x14ac:dyDescent="0.3">
      <c r="A28" s="234"/>
      <c r="B28" s="173" t="s">
        <v>247</v>
      </c>
      <c r="C28" s="173">
        <v>65</v>
      </c>
      <c r="D28" s="174" t="s">
        <v>248</v>
      </c>
      <c r="E28" s="161"/>
    </row>
    <row r="29" spans="1:5" ht="16.5" x14ac:dyDescent="0.3">
      <c r="A29" s="234"/>
      <c r="B29" s="173" t="s">
        <v>249</v>
      </c>
      <c r="C29" s="173">
        <v>78</v>
      </c>
      <c r="D29" s="174" t="s">
        <v>241</v>
      </c>
      <c r="E29" s="161"/>
    </row>
    <row r="30" spans="1:5" x14ac:dyDescent="0.3">
      <c r="A30" s="161"/>
      <c r="B30" s="162"/>
      <c r="C30" s="175">
        <f>SUM(C21:C29)</f>
        <v>375</v>
      </c>
      <c r="D30" s="161"/>
      <c r="E30" s="161"/>
    </row>
    <row r="31" spans="1:5" ht="16.5" x14ac:dyDescent="0.3">
      <c r="A31" s="234" t="s">
        <v>257</v>
      </c>
      <c r="B31" s="176" t="s">
        <v>250</v>
      </c>
      <c r="C31" s="177">
        <v>50</v>
      </c>
      <c r="D31" s="166" t="s">
        <v>252</v>
      </c>
      <c r="E31" s="161"/>
    </row>
    <row r="32" spans="1:5" ht="16.5" x14ac:dyDescent="0.3">
      <c r="A32" s="234"/>
      <c r="B32" s="176" t="s">
        <v>251</v>
      </c>
      <c r="C32" s="177">
        <v>29</v>
      </c>
      <c r="D32" s="166" t="s">
        <v>253</v>
      </c>
      <c r="E32" s="161"/>
    </row>
    <row r="33" spans="1:5" x14ac:dyDescent="0.3">
      <c r="A33" s="161"/>
      <c r="B33" s="162"/>
      <c r="C33" s="161">
        <f>SUM(C31:C32)</f>
        <v>79</v>
      </c>
      <c r="D33" s="161"/>
      <c r="E33" s="161"/>
    </row>
    <row r="34" spans="1:5" x14ac:dyDescent="0.3">
      <c r="A34" s="161"/>
      <c r="B34" s="162"/>
      <c r="C34" s="163">
        <f>+C33+C30+C20+C7</f>
        <v>1448</v>
      </c>
      <c r="D34" s="161"/>
      <c r="E34" s="161"/>
    </row>
  </sheetData>
  <mergeCells count="4">
    <mergeCell ref="A21:A29"/>
    <mergeCell ref="A31:A32"/>
    <mergeCell ref="A2:A6"/>
    <mergeCell ref="A8:A19"/>
  </mergeCells>
  <phoneticPr fontId="1" type="noConversion"/>
  <printOptions horizontalCentered="1"/>
  <pageMargins left="0.51181102362204722" right="0.31496062992125984" top="0.74803149606299213" bottom="0.7480314960629921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대출현황(총괄)</vt:lpstr>
      <vt:lpstr>Sheet3</vt:lpstr>
      <vt:lpstr>명단</vt:lpstr>
      <vt:lpstr>'대출현황(총괄)'!Print_Titles</vt:lpstr>
    </vt:vector>
  </TitlesOfParts>
  <Company>XP SP3 FINAL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snoopy</dc:creator>
  <cp:lastModifiedBy>admin</cp:lastModifiedBy>
  <cp:lastPrinted>2017-02-15T02:53:09Z</cp:lastPrinted>
  <dcterms:created xsi:type="dcterms:W3CDTF">2015-01-29T00:20:26Z</dcterms:created>
  <dcterms:modified xsi:type="dcterms:W3CDTF">2017-05-24T02:02:10Z</dcterms:modified>
</cp:coreProperties>
</file>